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BQ Summary" sheetId="1" r:id="rId1"/>
    <sheet name="VM Details" sheetId="2" r:id="rId2"/>
    <sheet name="Other services&amp;On premise infra" sheetId="3" r:id="rId3"/>
  </sheets>
  <calcPr calcId="124519"/>
</workbook>
</file>

<file path=xl/calcChain.xml><?xml version="1.0" encoding="utf-8"?>
<calcChain xmlns="http://schemas.openxmlformats.org/spreadsheetml/2006/main">
  <c r="C47" i="3"/>
  <c r="C12" i="1" s="1"/>
  <c r="C43" i="3"/>
  <c r="C44" s="1"/>
  <c r="C11" i="1" s="1"/>
  <c r="C35" i="3"/>
  <c r="C30"/>
  <c r="C24"/>
  <c r="C17"/>
  <c r="C13"/>
  <c r="I73" i="2"/>
  <c r="C9" i="1" s="1"/>
  <c r="I69" i="2"/>
  <c r="I62"/>
  <c r="I55"/>
  <c r="I44"/>
  <c r="I40"/>
  <c r="I33"/>
  <c r="I25"/>
  <c r="C36" i="3" l="1"/>
  <c r="C10" i="1" s="1"/>
  <c r="I70" i="2"/>
  <c r="I74" l="1"/>
  <c r="C8" i="1"/>
  <c r="C14" s="1"/>
  <c r="C50" i="3"/>
</calcChain>
</file>

<file path=xl/sharedStrings.xml><?xml version="1.0" encoding="utf-8"?>
<sst xmlns="http://schemas.openxmlformats.org/spreadsheetml/2006/main" count="206" uniqueCount="123">
  <si>
    <t>COCHIN PORT AUTHORITY</t>
  </si>
  <si>
    <t>BQ FOR PROVIDING CLOUD INFRASTRUCTURE AS A SERVICE &amp; RELATED SERVICES FOR HOSTING SAP ON HANA &amp; NON SAP APPLICATIONS IN THE GOVT. COMMUNITY CLOUD</t>
  </si>
  <si>
    <t>BQ NO:  FIN/EDP/Cloud/2025     DATED: 06.02.2025</t>
  </si>
  <si>
    <t>Rate  for  Infrastructure &amp;  Services  for the Cloud Infra</t>
  </si>
  <si>
    <t>Name of the Firm</t>
  </si>
  <si>
    <t>Sl. No</t>
  </si>
  <si>
    <t>Description</t>
  </si>
  <si>
    <t>Amount in Rs.</t>
  </si>
  <si>
    <t>A. Infrastructure &amp;  Services in the Cloud Data Centre ( SAP Land scape (SoH))</t>
  </si>
  <si>
    <t>B. Infrastructure &amp;  Services in CoPT Premises</t>
  </si>
  <si>
    <t>C. Other Software &amp;  Services</t>
  </si>
  <si>
    <t>D. Infrastructure &amp;  Services in CoPT Premises</t>
  </si>
  <si>
    <t>E. Cloud to Cloud Migration Services</t>
  </si>
  <si>
    <t>Grand Total</t>
  </si>
  <si>
    <t>Sr. No.</t>
  </si>
  <si>
    <t>Item Description</t>
  </si>
  <si>
    <t>Qty</t>
  </si>
  <si>
    <t>Technical Specification</t>
  </si>
  <si>
    <t xml:space="preserve"> Charges in Rs. </t>
  </si>
  <si>
    <t>VCore</t>
  </si>
  <si>
    <t>RAM in GB</t>
  </si>
  <si>
    <t>OS+ APP Disk in GB</t>
  </si>
  <si>
    <t>SSD Disk in GB (Database)</t>
  </si>
  <si>
    <t>Operating system</t>
  </si>
  <si>
    <t>1.  SAP Land scape (SoH)</t>
  </si>
  <si>
    <t>i) Production Landscape (SoH)</t>
  </si>
  <si>
    <t>PRD_ECC - HANA DB</t>
  </si>
  <si>
    <t>SUSE 12.X or 15.X for SAP</t>
  </si>
  <si>
    <t>PRD_ECC - HANA DB HA</t>
  </si>
  <si>
    <t>PRD_ECC - APP1</t>
  </si>
  <si>
    <t>PRD_ECC - APP2</t>
  </si>
  <si>
    <t>PRD_BI - APP+DB</t>
  </si>
  <si>
    <t>PRD_EP - APP+DB</t>
  </si>
  <si>
    <t>PRD_PI - APP+DB</t>
  </si>
  <si>
    <t>PRD_DMS</t>
  </si>
  <si>
    <t>Windows Server 2012 R2</t>
  </si>
  <si>
    <t>SOLMAN (ABAP+JAVA)</t>
  </si>
  <si>
    <t>PRD_WebDis</t>
  </si>
  <si>
    <t>Total</t>
  </si>
  <si>
    <t>ii) Quality Landscape (SoH)</t>
  </si>
  <si>
    <t>QAS+DEV ECC - HANA DB</t>
  </si>
  <si>
    <t>QAS_ECC - APP</t>
  </si>
  <si>
    <t>QAS_BI - APP+DB</t>
  </si>
  <si>
    <t>QAS_EP - APP+DB</t>
  </si>
  <si>
    <t>QAS_PI - APP+DB</t>
  </si>
  <si>
    <t>QAS_WebDis</t>
  </si>
  <si>
    <t>iii) Development Landscape (SoH)</t>
  </si>
  <si>
    <t>DEV_ECC - APP</t>
  </si>
  <si>
    <t>DEV_BI - APP+DB</t>
  </si>
  <si>
    <t>DEV_EP - APP+DB</t>
  </si>
  <si>
    <t>DEV_PI - APP+DB</t>
  </si>
  <si>
    <t>DEV_DMS</t>
  </si>
  <si>
    <t>2.  NON SAP  Production Land scape</t>
  </si>
  <si>
    <t>AD (Secondary)</t>
  </si>
  <si>
    <t>Windows Server 2016 for AD</t>
  </si>
  <si>
    <t>File Server</t>
  </si>
  <si>
    <t>3.  POS Landscape</t>
  </si>
  <si>
    <t>i) Production Land scape</t>
  </si>
  <si>
    <t>PRD_Web 1</t>
  </si>
  <si>
    <t>Windows Server 2016</t>
  </si>
  <si>
    <t>PRD_Web 2</t>
  </si>
  <si>
    <t>PRD_APP 1</t>
  </si>
  <si>
    <t>PRD_APP 2</t>
  </si>
  <si>
    <t>PRD_DB 1</t>
  </si>
  <si>
    <t>PRD_DB 2</t>
  </si>
  <si>
    <t>PRD MSG_SERVER</t>
  </si>
  <si>
    <t>PRD MONGO DB</t>
  </si>
  <si>
    <t>ii) Quality Landscape</t>
  </si>
  <si>
    <t>QAS_Web</t>
  </si>
  <si>
    <t>QAS_App</t>
  </si>
  <si>
    <t>QAS_DB</t>
  </si>
  <si>
    <t>QAS_MONGODB</t>
  </si>
  <si>
    <t>QAS_MSG SERVER</t>
  </si>
  <si>
    <t>iii) Test/UAT Landscape</t>
  </si>
  <si>
    <t>UAT_Web</t>
  </si>
  <si>
    <t>UAT_App</t>
  </si>
  <si>
    <t>UAT_DB</t>
  </si>
  <si>
    <t>UAT_MONGODB</t>
  </si>
  <si>
    <t>Total ( A)</t>
  </si>
  <si>
    <t>B. Infrastructure &amp;  Services in CoPA Premises</t>
  </si>
  <si>
    <t>AD (Primary)</t>
  </si>
  <si>
    <t>Total ( B)</t>
  </si>
  <si>
    <t>Total (A) +  (B)</t>
  </si>
  <si>
    <t>1. Softwares for the VMs</t>
  </si>
  <si>
    <t>i)</t>
  </si>
  <si>
    <t>(OS) SUSE Linux Enterprise Edition 12.X or 15.X (For all Instances) or Latest</t>
  </si>
  <si>
    <t>ii)</t>
  </si>
  <si>
    <t xml:space="preserve">(OS) MS Windows 2016 SE or Latest </t>
  </si>
  <si>
    <t>iii)</t>
  </si>
  <si>
    <t>Cloud Infr. Monitoring (vCPU, RAM, Disk and Bandwidth with Aviliability of Services  including Network , Firewalls , Load Balancers , Stoarge  and VM Instances</t>
  </si>
  <si>
    <t xml:space="preserve">2. Storage and Backup Management </t>
  </si>
  <si>
    <t xml:space="preserve">Backup storage &amp; Services for VM , OS , Application  &amp; Datbases as per BQ Summary </t>
  </si>
  <si>
    <t xml:space="preserve">Backup Software required for Complete Infrstructure as per VM details given with Stanadard Backup Policies.
</t>
  </si>
  <si>
    <t>3. Network Service</t>
  </si>
  <si>
    <t>Public IP's  (IPv 4/ IPv 6)  12 Nos</t>
  </si>
  <si>
    <t xml:space="preserve">Managed Load Balancer for POS production Application </t>
  </si>
  <si>
    <t xml:space="preserve">SSL VPN Services </t>
  </si>
  <si>
    <t>iv)</t>
  </si>
  <si>
    <t>Networking Devices Mgmt</t>
  </si>
  <si>
    <t>v)</t>
  </si>
  <si>
    <t xml:space="preserve">Unmetered Internet Data Transfer ( In &amp; Out ) </t>
  </si>
  <si>
    <t>4. Security Services</t>
  </si>
  <si>
    <t>vFirewall - 1 Gbps througput with HA</t>
  </si>
  <si>
    <t xml:space="preserve">Anti-Virus for  Servers ( All VM Instances) </t>
  </si>
  <si>
    <t xml:space="preserve">Domain SSL Wildcard ( Wild Card Domain) </t>
  </si>
  <si>
    <t xml:space="preserve">Security Operations Services &amp; Monitoring </t>
  </si>
  <si>
    <t>5. Hosting Services</t>
  </si>
  <si>
    <t>Operating System Management  including patches, updates and upgrades</t>
  </si>
  <si>
    <t xml:space="preserve">Infra Cluster Management including complete infrastructure Components </t>
  </si>
  <si>
    <t>AD Installation, configuration &amp; Management</t>
  </si>
  <si>
    <t>Total (C)</t>
  </si>
  <si>
    <t>D. Infrastructure &amp;  Services in CoPA Premises</t>
  </si>
  <si>
    <t>Managed Switch Gigabite Ethernet 12 port at CoPT premises - 2 Nos ( GE 12 Ports,  8 nos. GE SFP , 2 nos. 10 GE SFP)</t>
  </si>
  <si>
    <t>Firewall 2 Nos in HA at CoPT premises ( IPS throughput 5 Gbps , NGFW throughput 5 Gbps, Threat Protection througput 4.7 Gbps, Firewall Througput 20 Gbps, 10 GE SFP Port 2 Nos. GE SFP Ports 8 nos. RJ4) Product should have routing, switching &amp; IPsec VPN capabilities for networking and security.</t>
  </si>
  <si>
    <t xml:space="preserve">Managed MPLS connectivity from CoPA to CSP Data Centre  with 12 Mbps each from 2 Different service providers </t>
  </si>
  <si>
    <t xml:space="preserve">Installation of Enterprise Anti-Virus solution for 300 CoPT clients (end point) Including subscription for contract duration </t>
  </si>
  <si>
    <t>AD (Primary) Alongwith OS licence and 300 CAL - Hardware - 6 Core 32 GB 500 GB HDD WIN OS</t>
  </si>
  <si>
    <t>Total ( D)</t>
  </si>
  <si>
    <t xml:space="preserve">Cloud Migration services  from existing DC to New DC as per VM Details Summary </t>
  </si>
  <si>
    <t>Total (E)</t>
  </si>
  <si>
    <t>Total of C &amp; D &amp; E</t>
  </si>
  <si>
    <t>BQ NO:  FIN/EDP/Cloud/2025 /Extension-1    DATED: 17.02.2025</t>
  </si>
  <si>
    <t>BQ NO:  FIN/EDP/Cloud/2025     DATED: 06.02.2025 &amp;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</si>
</sst>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2" borderId="0" xfId="0" applyFill="1" applyProtection="1">
      <protection locked="0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3" fontId="6" fillId="0" borderId="1" xfId="1" applyFont="1" applyBorder="1"/>
    <xf numFmtId="0" fontId="0" fillId="0" borderId="1" xfId="0" applyBorder="1"/>
    <xf numFmtId="43" fontId="2" fillId="0" borderId="1" xfId="1" applyFont="1" applyBorder="1"/>
    <xf numFmtId="0" fontId="7" fillId="0" borderId="1" xfId="0" applyFont="1" applyBorder="1" applyAlignment="1">
      <alignment wrapText="1"/>
    </xf>
    <xf numFmtId="43" fontId="7" fillId="0" borderId="1" xfId="1" applyFont="1" applyBorder="1"/>
    <xf numFmtId="0" fontId="5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12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wrapText="1"/>
    </xf>
    <xf numFmtId="0" fontId="12" fillId="0" borderId="0" xfId="0" applyFont="1" applyAlignment="1">
      <alignment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/>
    </xf>
    <xf numFmtId="0" fontId="0" fillId="3" borderId="1" xfId="0" applyFill="1" applyBorder="1" applyProtection="1">
      <protection locked="0"/>
    </xf>
    <xf numFmtId="0" fontId="0" fillId="0" borderId="0" xfId="0" applyAlignment="1">
      <alignment horizontal="center"/>
    </xf>
    <xf numFmtId="43" fontId="0" fillId="2" borderId="2" xfId="1" applyFont="1" applyFill="1" applyBorder="1" applyAlignment="1" applyProtection="1">
      <alignment horizontal="right"/>
      <protection locked="0"/>
    </xf>
    <xf numFmtId="43" fontId="0" fillId="0" borderId="0" xfId="1" applyFont="1" applyAlignment="1">
      <alignment horizontal="right"/>
    </xf>
    <xf numFmtId="43" fontId="0" fillId="0" borderId="1" xfId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vertical="center"/>
      <protection hidden="1"/>
    </xf>
    <xf numFmtId="43" fontId="0" fillId="3" borderId="10" xfId="1" applyFont="1" applyFill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vertical="center" wrapText="1"/>
      <protection hidden="1"/>
    </xf>
    <xf numFmtId="43" fontId="0" fillId="3" borderId="11" xfId="1" applyFont="1" applyFill="1" applyBorder="1" applyAlignment="1" applyProtection="1">
      <alignment horizontal="right"/>
      <protection locked="0"/>
    </xf>
    <xf numFmtId="43" fontId="0" fillId="3" borderId="6" xfId="1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 vertical="center" wrapText="1"/>
      <protection hidden="1"/>
    </xf>
    <xf numFmtId="43" fontId="2" fillId="0" borderId="1" xfId="1" applyFont="1" applyFill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9" fillId="0" borderId="1" xfId="0" applyFont="1" applyBorder="1" applyAlignment="1" applyProtection="1">
      <alignment horizontal="left" vertical="top" wrapText="1"/>
      <protection hidden="1"/>
    </xf>
    <xf numFmtId="43" fontId="0" fillId="0" borderId="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0" fontId="9" fillId="0" borderId="1" xfId="0" applyFont="1" applyBorder="1" applyAlignment="1" applyProtection="1">
      <alignment horizontal="center" vertical="top"/>
      <protection hidden="1"/>
    </xf>
    <xf numFmtId="43" fontId="0" fillId="3" borderId="10" xfId="1" applyFont="1" applyFill="1" applyBorder="1" applyAlignment="1" applyProtection="1">
      <alignment horizontal="center"/>
      <protection locked="0"/>
    </xf>
    <xf numFmtId="43" fontId="0" fillId="3" borderId="11" xfId="1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vertical="center" wrapText="1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vertical="center" wrapText="1"/>
      <protection hidden="1"/>
    </xf>
    <xf numFmtId="43" fontId="0" fillId="3" borderId="6" xfId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8" fillId="0" borderId="10" xfId="0" applyFont="1" applyBorder="1" applyAlignment="1" applyProtection="1">
      <alignment horizontal="left" vertical="center" wrapText="1"/>
      <protection hidden="1"/>
    </xf>
    <xf numFmtId="43" fontId="2" fillId="0" borderId="10" xfId="1" applyFont="1" applyFill="1" applyBorder="1" applyAlignment="1">
      <alignment horizontal="right"/>
    </xf>
    <xf numFmtId="0" fontId="6" fillId="0" borderId="13" xfId="0" applyFont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 wrapText="1"/>
      <protection hidden="1"/>
    </xf>
    <xf numFmtId="43" fontId="6" fillId="0" borderId="14" xfId="1" applyFont="1" applyFill="1" applyBorder="1" applyAlignment="1">
      <alignment horizontal="right"/>
    </xf>
    <xf numFmtId="43" fontId="0" fillId="3" borderId="1" xfId="1" applyFont="1" applyFill="1" applyBorder="1" applyAlignment="1" applyProtection="1">
      <alignment horizontal="right"/>
      <protection locked="0"/>
    </xf>
    <xf numFmtId="0" fontId="7" fillId="0" borderId="1" xfId="0" applyFont="1" applyBorder="1"/>
    <xf numFmtId="43" fontId="7" fillId="0" borderId="1" xfId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4"/>
  <sheetViews>
    <sheetView tabSelected="1" workbookViewId="0">
      <selection activeCell="C6" sqref="C6"/>
    </sheetView>
  </sheetViews>
  <sheetFormatPr defaultRowHeight="15"/>
  <cols>
    <col min="2" max="2" width="33.42578125" customWidth="1"/>
    <col min="3" max="3" width="33.7109375" customWidth="1"/>
  </cols>
  <sheetData>
    <row r="1" spans="1:3" ht="18.75">
      <c r="A1" s="1" t="s">
        <v>0</v>
      </c>
      <c r="B1" s="1"/>
      <c r="C1" s="1"/>
    </row>
    <row r="2" spans="1:3" ht="15.75">
      <c r="A2" s="2" t="s">
        <v>1</v>
      </c>
      <c r="B2" s="2"/>
      <c r="C2" s="2"/>
    </row>
    <row r="3" spans="1:3" ht="15.75">
      <c r="A3" s="2" t="s">
        <v>2</v>
      </c>
      <c r="B3" s="2"/>
      <c r="C3" s="2"/>
    </row>
    <row r="4" spans="1:3" ht="15.75" customHeight="1">
      <c r="A4" s="2" t="s">
        <v>121</v>
      </c>
      <c r="B4" s="2"/>
      <c r="C4" s="2"/>
    </row>
    <row r="5" spans="1:3" ht="18.75">
      <c r="A5" s="3" t="s">
        <v>3</v>
      </c>
      <c r="B5" s="3"/>
      <c r="C5" s="3"/>
    </row>
    <row r="6" spans="1:3" ht="18.75">
      <c r="A6" s="4" t="s">
        <v>4</v>
      </c>
      <c r="B6" s="4"/>
      <c r="C6" s="5"/>
    </row>
    <row r="7" spans="1:3" ht="15.75">
      <c r="A7" s="6" t="s">
        <v>5</v>
      </c>
      <c r="B7" s="6" t="s">
        <v>6</v>
      </c>
      <c r="C7" s="6" t="s">
        <v>7</v>
      </c>
    </row>
    <row r="8" spans="1:3" ht="47.25">
      <c r="A8" s="6">
        <v>1</v>
      </c>
      <c r="B8" s="7" t="s">
        <v>8</v>
      </c>
      <c r="C8" s="8">
        <f>+'VM Details'!I70</f>
        <v>0</v>
      </c>
    </row>
    <row r="9" spans="1:3" ht="31.5">
      <c r="A9" s="6">
        <v>2</v>
      </c>
      <c r="B9" s="7" t="s">
        <v>9</v>
      </c>
      <c r="C9" s="8">
        <f>+'VM Details'!I73</f>
        <v>0</v>
      </c>
    </row>
    <row r="10" spans="1:3" ht="15.75">
      <c r="A10" s="6">
        <v>3</v>
      </c>
      <c r="B10" s="6" t="s">
        <v>10</v>
      </c>
      <c r="C10" s="8">
        <f>+'Other services&amp;On premise infra'!C36</f>
        <v>0</v>
      </c>
    </row>
    <row r="11" spans="1:3" ht="31.5">
      <c r="A11" s="6">
        <v>4</v>
      </c>
      <c r="B11" s="7" t="s">
        <v>11</v>
      </c>
      <c r="C11" s="8">
        <f>+'Other services&amp;On premise infra'!C44</f>
        <v>0</v>
      </c>
    </row>
    <row r="12" spans="1:3" ht="31.5">
      <c r="A12" s="6">
        <v>5</v>
      </c>
      <c r="B12" s="7" t="s">
        <v>12</v>
      </c>
      <c r="C12" s="8">
        <f>+'Other services&amp;On premise infra'!C47</f>
        <v>0</v>
      </c>
    </row>
    <row r="13" spans="1:3">
      <c r="A13" s="9"/>
      <c r="B13" s="9"/>
      <c r="C13" s="10"/>
    </row>
    <row r="14" spans="1:3" ht="18.75">
      <c r="A14" s="9"/>
      <c r="B14" s="11" t="s">
        <v>13</v>
      </c>
      <c r="C14" s="12">
        <f>+C8+C9+C10+C11+C12</f>
        <v>0</v>
      </c>
    </row>
  </sheetData>
  <sheetProtection password="CCEE" sheet="1" objects="1" scenarios="1" selectLockedCells="1"/>
  <mergeCells count="6">
    <mergeCell ref="A1:C1"/>
    <mergeCell ref="A2:C2"/>
    <mergeCell ref="A3:C3"/>
    <mergeCell ref="A5:C5"/>
    <mergeCell ref="A6:B6"/>
    <mergeCell ref="A4: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4"/>
  <sheetViews>
    <sheetView topLeftCell="A54" workbookViewId="0">
      <selection activeCell="I72" sqref="I72"/>
    </sheetView>
  </sheetViews>
  <sheetFormatPr defaultRowHeight="15"/>
  <cols>
    <col min="1" max="1" width="6.140625" bestFit="1" customWidth="1"/>
    <col min="2" max="2" width="33.140625" customWidth="1"/>
    <col min="3" max="3" width="14.140625" style="46" customWidth="1"/>
    <col min="4" max="4" width="5.85546875" bestFit="1" customWidth="1"/>
    <col min="5" max="5" width="9.140625" bestFit="1" customWidth="1"/>
    <col min="6" max="6" width="10.42578125" customWidth="1"/>
    <col min="7" max="7" width="11.42578125" customWidth="1"/>
    <col min="8" max="8" width="20.85546875" customWidth="1"/>
    <col min="9" max="9" width="17.28515625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7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15.7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 ht="15.75" customHeight="1">
      <c r="A4" s="2" t="s">
        <v>121</v>
      </c>
      <c r="B4" s="2"/>
      <c r="C4" s="2"/>
      <c r="D4" s="2"/>
      <c r="E4" s="2"/>
      <c r="F4" s="2"/>
      <c r="G4" s="2"/>
      <c r="H4" s="2"/>
      <c r="I4" s="2"/>
    </row>
    <row r="5" spans="1:9" ht="18.7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ht="18.75">
      <c r="A6" s="13" t="s">
        <v>4</v>
      </c>
      <c r="B6" s="13"/>
      <c r="C6" s="14"/>
      <c r="D6" s="14"/>
      <c r="E6" s="14"/>
      <c r="F6" s="14"/>
      <c r="G6" s="14"/>
      <c r="H6" s="14"/>
    </row>
    <row r="7" spans="1:9">
      <c r="A7" s="15" t="s">
        <v>14</v>
      </c>
      <c r="B7" s="16" t="s">
        <v>15</v>
      </c>
      <c r="C7" s="16" t="s">
        <v>16</v>
      </c>
      <c r="D7" s="17" t="s">
        <v>17</v>
      </c>
      <c r="E7" s="18"/>
      <c r="F7" s="18"/>
      <c r="G7" s="18"/>
      <c r="H7" s="19"/>
      <c r="I7" s="20" t="s">
        <v>18</v>
      </c>
    </row>
    <row r="8" spans="1:9" ht="38.25">
      <c r="A8" s="15"/>
      <c r="B8" s="16"/>
      <c r="C8" s="16"/>
      <c r="D8" s="21" t="s">
        <v>19</v>
      </c>
      <c r="E8" s="21" t="s">
        <v>20</v>
      </c>
      <c r="F8" s="22" t="s">
        <v>21</v>
      </c>
      <c r="G8" s="23" t="s">
        <v>22</v>
      </c>
      <c r="H8" t="s">
        <v>23</v>
      </c>
      <c r="I8" s="24"/>
    </row>
    <row r="9" spans="1:9" ht="15.75">
      <c r="A9" s="25" t="s">
        <v>8</v>
      </c>
      <c r="B9" s="26"/>
      <c r="C9" s="26"/>
      <c r="D9" s="26"/>
      <c r="E9" s="26"/>
      <c r="F9" s="26"/>
      <c r="G9" s="26"/>
      <c r="H9" s="26"/>
      <c r="I9" s="27"/>
    </row>
    <row r="10" spans="1:9" ht="15.75">
      <c r="A10" s="28" t="s">
        <v>24</v>
      </c>
      <c r="B10" s="28"/>
      <c r="C10" s="28"/>
      <c r="D10" s="28"/>
      <c r="E10" s="28"/>
      <c r="F10" s="28"/>
      <c r="G10" s="28"/>
      <c r="H10" s="28"/>
      <c r="I10" s="9"/>
    </row>
    <row r="11" spans="1:9">
      <c r="A11" s="29" t="s">
        <v>25</v>
      </c>
      <c r="B11" s="29"/>
      <c r="C11" s="29"/>
      <c r="D11" s="29"/>
      <c r="E11" s="29"/>
      <c r="F11" s="29"/>
      <c r="G11" s="29"/>
      <c r="H11" s="29"/>
      <c r="I11" s="9"/>
    </row>
    <row r="12" spans="1:9">
      <c r="A12" s="30">
        <v>1</v>
      </c>
      <c r="B12" s="31" t="s">
        <v>26</v>
      </c>
      <c r="C12" s="30">
        <v>1</v>
      </c>
      <c r="D12" s="32">
        <v>32</v>
      </c>
      <c r="E12" s="32">
        <v>384</v>
      </c>
      <c r="F12" s="32">
        <v>500</v>
      </c>
      <c r="G12" s="32">
        <v>1024</v>
      </c>
      <c r="H12" s="31" t="s">
        <v>27</v>
      </c>
      <c r="I12" s="33"/>
    </row>
    <row r="13" spans="1:9">
      <c r="A13" s="30">
        <v>2</v>
      </c>
      <c r="B13" s="31" t="s">
        <v>28</v>
      </c>
      <c r="C13" s="30">
        <v>1</v>
      </c>
      <c r="D13" s="32">
        <v>32</v>
      </c>
      <c r="E13" s="32">
        <v>384</v>
      </c>
      <c r="F13" s="32">
        <v>500</v>
      </c>
      <c r="G13" s="32">
        <v>1024</v>
      </c>
      <c r="H13" s="31" t="s">
        <v>27</v>
      </c>
      <c r="I13" s="34"/>
    </row>
    <row r="14" spans="1:9">
      <c r="A14" s="30">
        <v>3</v>
      </c>
      <c r="B14" s="31" t="s">
        <v>29</v>
      </c>
      <c r="C14" s="30">
        <v>1</v>
      </c>
      <c r="D14" s="32">
        <v>6</v>
      </c>
      <c r="E14" s="32">
        <v>64</v>
      </c>
      <c r="F14" s="32">
        <v>500</v>
      </c>
      <c r="G14" s="32"/>
      <c r="H14" s="31" t="s">
        <v>27</v>
      </c>
      <c r="I14" s="34"/>
    </row>
    <row r="15" spans="1:9">
      <c r="A15" s="30">
        <v>4</v>
      </c>
      <c r="B15" s="31" t="s">
        <v>30</v>
      </c>
      <c r="C15" s="30">
        <v>1</v>
      </c>
      <c r="D15" s="32">
        <v>6</v>
      </c>
      <c r="E15" s="32">
        <v>64</v>
      </c>
      <c r="F15" s="32">
        <v>500</v>
      </c>
      <c r="G15" s="32"/>
      <c r="H15" s="31" t="s">
        <v>27</v>
      </c>
      <c r="I15" s="34"/>
    </row>
    <row r="16" spans="1:9">
      <c r="A16" s="30">
        <v>5</v>
      </c>
      <c r="B16" s="31" t="s">
        <v>31</v>
      </c>
      <c r="C16" s="30">
        <v>1</v>
      </c>
      <c r="D16" s="32">
        <v>6</v>
      </c>
      <c r="E16" s="32">
        <v>64</v>
      </c>
      <c r="F16" s="32">
        <v>500</v>
      </c>
      <c r="G16" s="32">
        <v>800</v>
      </c>
      <c r="H16" s="31" t="s">
        <v>27</v>
      </c>
      <c r="I16" s="34"/>
    </row>
    <row r="17" spans="1:9">
      <c r="A17" s="30">
        <v>6</v>
      </c>
      <c r="B17" s="31" t="s">
        <v>31</v>
      </c>
      <c r="C17" s="30">
        <v>1</v>
      </c>
      <c r="D17" s="32">
        <v>6</v>
      </c>
      <c r="E17" s="32">
        <v>64</v>
      </c>
      <c r="F17" s="32">
        <v>500</v>
      </c>
      <c r="G17" s="32"/>
      <c r="H17" s="31" t="s">
        <v>27</v>
      </c>
      <c r="I17" s="34"/>
    </row>
    <row r="18" spans="1:9">
      <c r="A18" s="30">
        <v>7</v>
      </c>
      <c r="B18" s="31" t="s">
        <v>32</v>
      </c>
      <c r="C18" s="30">
        <v>1</v>
      </c>
      <c r="D18" s="32">
        <v>6</v>
      </c>
      <c r="E18" s="32">
        <v>64</v>
      </c>
      <c r="F18" s="32">
        <v>500</v>
      </c>
      <c r="G18" s="32">
        <v>800</v>
      </c>
      <c r="H18" s="31" t="s">
        <v>27</v>
      </c>
      <c r="I18" s="34"/>
    </row>
    <row r="19" spans="1:9">
      <c r="A19" s="30">
        <v>8</v>
      </c>
      <c r="B19" s="31" t="s">
        <v>32</v>
      </c>
      <c r="C19" s="30">
        <v>1</v>
      </c>
      <c r="D19" s="32">
        <v>6</v>
      </c>
      <c r="E19" s="32">
        <v>64</v>
      </c>
      <c r="F19" s="32">
        <v>500</v>
      </c>
      <c r="G19" s="32"/>
      <c r="H19" s="31" t="s">
        <v>27</v>
      </c>
      <c r="I19" s="34"/>
    </row>
    <row r="20" spans="1:9">
      <c r="A20" s="30">
        <v>9</v>
      </c>
      <c r="B20" s="31" t="s">
        <v>33</v>
      </c>
      <c r="C20" s="30">
        <v>1</v>
      </c>
      <c r="D20" s="32">
        <v>6</v>
      </c>
      <c r="E20" s="32">
        <v>48</v>
      </c>
      <c r="F20" s="32">
        <v>500</v>
      </c>
      <c r="G20" s="32">
        <v>800</v>
      </c>
      <c r="H20" s="31" t="s">
        <v>27</v>
      </c>
      <c r="I20" s="34"/>
    </row>
    <row r="21" spans="1:9">
      <c r="A21" s="30">
        <v>10</v>
      </c>
      <c r="B21" s="31" t="s">
        <v>33</v>
      </c>
      <c r="C21" s="30">
        <v>1</v>
      </c>
      <c r="D21" s="32">
        <v>6</v>
      </c>
      <c r="E21" s="32">
        <v>48</v>
      </c>
      <c r="F21" s="32">
        <v>500</v>
      </c>
      <c r="G21" s="32"/>
      <c r="H21" s="31" t="s">
        <v>27</v>
      </c>
      <c r="I21" s="34"/>
    </row>
    <row r="22" spans="1:9">
      <c r="A22" s="30">
        <v>11</v>
      </c>
      <c r="B22" s="31" t="s">
        <v>34</v>
      </c>
      <c r="C22" s="30">
        <v>1</v>
      </c>
      <c r="D22" s="32">
        <v>4</v>
      </c>
      <c r="E22" s="32">
        <v>32</v>
      </c>
      <c r="F22" s="32">
        <v>300</v>
      </c>
      <c r="G22" s="32">
        <v>500</v>
      </c>
      <c r="H22" s="31" t="s">
        <v>35</v>
      </c>
      <c r="I22" s="34"/>
    </row>
    <row r="23" spans="1:9">
      <c r="A23" s="30">
        <v>12</v>
      </c>
      <c r="B23" s="31" t="s">
        <v>36</v>
      </c>
      <c r="C23" s="30">
        <v>1</v>
      </c>
      <c r="D23" s="32">
        <v>6</v>
      </c>
      <c r="E23" s="32">
        <v>48</v>
      </c>
      <c r="F23" s="32">
        <v>500</v>
      </c>
      <c r="G23" s="32">
        <v>900</v>
      </c>
      <c r="H23" s="31" t="s">
        <v>27</v>
      </c>
      <c r="I23" s="34"/>
    </row>
    <row r="24" spans="1:9">
      <c r="A24" s="30">
        <v>13</v>
      </c>
      <c r="B24" s="31" t="s">
        <v>37</v>
      </c>
      <c r="C24" s="30">
        <v>1</v>
      </c>
      <c r="D24" s="32">
        <v>2</v>
      </c>
      <c r="E24" s="32">
        <v>16</v>
      </c>
      <c r="F24" s="32">
        <v>200</v>
      </c>
      <c r="G24" s="32"/>
      <c r="H24" s="31" t="s">
        <v>27</v>
      </c>
      <c r="I24" s="35"/>
    </row>
    <row r="25" spans="1:9">
      <c r="A25" s="30"/>
      <c r="B25" s="36" t="s">
        <v>38</v>
      </c>
      <c r="C25" s="30"/>
      <c r="D25" s="36"/>
      <c r="E25" s="36"/>
      <c r="F25" s="36"/>
      <c r="G25" s="36"/>
      <c r="H25" s="36"/>
      <c r="I25" s="37">
        <f>SUM(I12:I24)</f>
        <v>0</v>
      </c>
    </row>
    <row r="26" spans="1:9">
      <c r="A26" s="29" t="s">
        <v>39</v>
      </c>
      <c r="B26" s="29"/>
      <c r="C26" s="29"/>
      <c r="D26" s="29"/>
      <c r="E26" s="29"/>
      <c r="F26" s="29"/>
      <c r="G26" s="29"/>
      <c r="H26" s="29"/>
      <c r="I26" s="9"/>
    </row>
    <row r="27" spans="1:9">
      <c r="A27" s="30">
        <v>14</v>
      </c>
      <c r="B27" s="31" t="s">
        <v>40</v>
      </c>
      <c r="C27" s="30">
        <v>1</v>
      </c>
      <c r="D27" s="30">
        <v>24</v>
      </c>
      <c r="E27" s="38">
        <v>256</v>
      </c>
      <c r="F27" s="38">
        <v>500</v>
      </c>
      <c r="G27" s="32">
        <v>1536</v>
      </c>
      <c r="H27" s="31" t="s">
        <v>27</v>
      </c>
      <c r="I27" s="33"/>
    </row>
    <row r="28" spans="1:9">
      <c r="A28" s="30">
        <v>15</v>
      </c>
      <c r="B28" s="31" t="s">
        <v>41</v>
      </c>
      <c r="C28" s="30">
        <v>1</v>
      </c>
      <c r="D28" s="30">
        <v>4</v>
      </c>
      <c r="E28" s="38">
        <v>32</v>
      </c>
      <c r="F28" s="38">
        <v>500</v>
      </c>
      <c r="G28" s="32"/>
      <c r="H28" s="31" t="s">
        <v>27</v>
      </c>
      <c r="I28" s="34"/>
    </row>
    <row r="29" spans="1:9">
      <c r="A29" s="30">
        <v>16</v>
      </c>
      <c r="B29" s="31" t="s">
        <v>42</v>
      </c>
      <c r="C29" s="30">
        <v>1</v>
      </c>
      <c r="D29" s="30">
        <v>4</v>
      </c>
      <c r="E29" s="38">
        <v>32</v>
      </c>
      <c r="F29" s="38">
        <v>500</v>
      </c>
      <c r="G29" s="32">
        <v>800</v>
      </c>
      <c r="H29" s="31" t="s">
        <v>27</v>
      </c>
      <c r="I29" s="34"/>
    </row>
    <row r="30" spans="1:9">
      <c r="A30" s="30">
        <v>17</v>
      </c>
      <c r="B30" s="31" t="s">
        <v>43</v>
      </c>
      <c r="C30" s="30">
        <v>1</v>
      </c>
      <c r="D30" s="30">
        <v>4</v>
      </c>
      <c r="E30" s="38">
        <v>32</v>
      </c>
      <c r="F30" s="38">
        <v>500</v>
      </c>
      <c r="G30" s="32">
        <v>800</v>
      </c>
      <c r="H30" s="31" t="s">
        <v>27</v>
      </c>
      <c r="I30" s="34"/>
    </row>
    <row r="31" spans="1:9">
      <c r="A31" s="30">
        <v>18</v>
      </c>
      <c r="B31" s="31" t="s">
        <v>44</v>
      </c>
      <c r="C31" s="30">
        <v>1</v>
      </c>
      <c r="D31" s="38">
        <v>4</v>
      </c>
      <c r="E31" s="38">
        <v>32</v>
      </c>
      <c r="F31" s="38">
        <v>500</v>
      </c>
      <c r="G31" s="32">
        <v>800</v>
      </c>
      <c r="H31" s="31" t="s">
        <v>27</v>
      </c>
      <c r="I31" s="34"/>
    </row>
    <row r="32" spans="1:9">
      <c r="A32" s="30">
        <v>19</v>
      </c>
      <c r="B32" s="31" t="s">
        <v>45</v>
      </c>
      <c r="C32" s="30">
        <v>1</v>
      </c>
      <c r="D32" s="30">
        <v>2</v>
      </c>
      <c r="E32" s="38">
        <v>16</v>
      </c>
      <c r="F32" s="38">
        <v>200</v>
      </c>
      <c r="G32" s="32"/>
      <c r="H32" s="31" t="s">
        <v>27</v>
      </c>
      <c r="I32" s="35"/>
    </row>
    <row r="33" spans="1:9">
      <c r="A33" s="30"/>
      <c r="B33" s="36" t="s">
        <v>38</v>
      </c>
      <c r="C33" s="30"/>
      <c r="D33" s="36"/>
      <c r="E33" s="36"/>
      <c r="F33" s="36"/>
      <c r="G33" s="36"/>
      <c r="H33" s="36"/>
      <c r="I33" s="37">
        <f>SUM(I27:I32)</f>
        <v>0</v>
      </c>
    </row>
    <row r="34" spans="1:9">
      <c r="A34" s="29" t="s">
        <v>46</v>
      </c>
      <c r="B34" s="29"/>
      <c r="C34" s="29"/>
      <c r="D34" s="29"/>
      <c r="E34" s="29"/>
      <c r="F34" s="29"/>
      <c r="G34" s="29"/>
      <c r="H34" s="29"/>
      <c r="I34" s="9"/>
    </row>
    <row r="35" spans="1:9">
      <c r="A35" s="30">
        <v>20</v>
      </c>
      <c r="B35" s="31" t="s">
        <v>47</v>
      </c>
      <c r="C35" s="30">
        <v>1</v>
      </c>
      <c r="D35" s="30">
        <v>2</v>
      </c>
      <c r="E35" s="30">
        <v>16</v>
      </c>
      <c r="F35" s="30">
        <v>500</v>
      </c>
      <c r="G35" s="31"/>
      <c r="H35" s="31" t="s">
        <v>27</v>
      </c>
      <c r="I35" s="33"/>
    </row>
    <row r="36" spans="1:9">
      <c r="A36" s="30">
        <v>21</v>
      </c>
      <c r="B36" s="31" t="s">
        <v>48</v>
      </c>
      <c r="C36" s="30">
        <v>1</v>
      </c>
      <c r="D36" s="30">
        <v>2</v>
      </c>
      <c r="E36" s="30">
        <v>16</v>
      </c>
      <c r="F36" s="30">
        <v>500</v>
      </c>
      <c r="G36" s="38">
        <v>800</v>
      </c>
      <c r="H36" s="31" t="s">
        <v>27</v>
      </c>
      <c r="I36" s="34"/>
    </row>
    <row r="37" spans="1:9">
      <c r="A37" s="30">
        <v>22</v>
      </c>
      <c r="B37" s="31" t="s">
        <v>49</v>
      </c>
      <c r="C37" s="30">
        <v>1</v>
      </c>
      <c r="D37" s="30">
        <v>2</v>
      </c>
      <c r="E37" s="30">
        <v>16</v>
      </c>
      <c r="F37" s="30">
        <v>500</v>
      </c>
      <c r="G37" s="38">
        <v>800</v>
      </c>
      <c r="H37" s="31" t="s">
        <v>27</v>
      </c>
      <c r="I37" s="34"/>
    </row>
    <row r="38" spans="1:9">
      <c r="A38" s="30">
        <v>23</v>
      </c>
      <c r="B38" s="31" t="s">
        <v>50</v>
      </c>
      <c r="C38" s="30">
        <v>1</v>
      </c>
      <c r="D38" s="30">
        <v>2</v>
      </c>
      <c r="E38" s="30">
        <v>16</v>
      </c>
      <c r="F38" s="30">
        <v>500</v>
      </c>
      <c r="G38" s="38">
        <v>800</v>
      </c>
      <c r="H38" s="31" t="s">
        <v>27</v>
      </c>
      <c r="I38" s="34"/>
    </row>
    <row r="39" spans="1:9">
      <c r="A39" s="30">
        <v>24</v>
      </c>
      <c r="B39" s="31" t="s">
        <v>51</v>
      </c>
      <c r="C39" s="30">
        <v>1</v>
      </c>
      <c r="D39" s="30">
        <v>2</v>
      </c>
      <c r="E39" s="38">
        <v>16</v>
      </c>
      <c r="F39" s="30">
        <v>300</v>
      </c>
      <c r="G39" s="38">
        <v>200</v>
      </c>
      <c r="H39" s="31" t="s">
        <v>35</v>
      </c>
      <c r="I39" s="35"/>
    </row>
    <row r="40" spans="1:9">
      <c r="A40" s="30"/>
      <c r="B40" s="36" t="s">
        <v>38</v>
      </c>
      <c r="C40" s="30"/>
      <c r="D40" s="36"/>
      <c r="E40" s="36"/>
      <c r="F40" s="36"/>
      <c r="G40" s="36"/>
      <c r="H40" s="36"/>
      <c r="I40" s="37">
        <f>SUM(I35:I39)</f>
        <v>0</v>
      </c>
    </row>
    <row r="41" spans="1:9">
      <c r="A41" s="39" t="s">
        <v>52</v>
      </c>
      <c r="B41" s="39"/>
      <c r="C41" s="39"/>
      <c r="D41" s="39"/>
      <c r="E41" s="39"/>
      <c r="F41" s="39"/>
      <c r="G41" s="39"/>
      <c r="H41" s="39"/>
      <c r="I41" s="9"/>
    </row>
    <row r="42" spans="1:9" ht="25.5">
      <c r="A42" s="30">
        <v>1</v>
      </c>
      <c r="B42" s="31" t="s">
        <v>53</v>
      </c>
      <c r="C42" s="30">
        <v>1</v>
      </c>
      <c r="D42" s="38">
        <v>6</v>
      </c>
      <c r="E42" s="38">
        <v>24</v>
      </c>
      <c r="F42" s="38">
        <v>500</v>
      </c>
      <c r="G42" s="38">
        <v>500</v>
      </c>
      <c r="H42" s="40" t="s">
        <v>54</v>
      </c>
      <c r="I42" s="33"/>
    </row>
    <row r="43" spans="1:9" ht="25.5">
      <c r="A43" s="30">
        <v>2</v>
      </c>
      <c r="B43" s="31" t="s">
        <v>55</v>
      </c>
      <c r="C43" s="30">
        <v>1</v>
      </c>
      <c r="D43" s="38">
        <v>6</v>
      </c>
      <c r="E43" s="38">
        <v>8</v>
      </c>
      <c r="F43" s="38">
        <v>500</v>
      </c>
      <c r="G43" s="38"/>
      <c r="H43" s="40" t="s">
        <v>54</v>
      </c>
      <c r="I43" s="35"/>
    </row>
    <row r="44" spans="1:9">
      <c r="A44" s="30"/>
      <c r="B44" s="36" t="s">
        <v>38</v>
      </c>
      <c r="C44" s="30"/>
      <c r="D44" s="36"/>
      <c r="E44" s="36"/>
      <c r="F44" s="36"/>
      <c r="G44" s="36"/>
      <c r="H44" s="36"/>
      <c r="I44" s="37">
        <f>SUM(I42:I43)</f>
        <v>0</v>
      </c>
    </row>
    <row r="45" spans="1:9">
      <c r="A45" s="39" t="s">
        <v>56</v>
      </c>
      <c r="B45" s="39"/>
      <c r="C45" s="39"/>
      <c r="D45" s="39"/>
      <c r="E45" s="39"/>
      <c r="F45" s="39"/>
      <c r="G45" s="39"/>
      <c r="H45" s="39"/>
      <c r="I45" s="9"/>
    </row>
    <row r="46" spans="1:9">
      <c r="A46" s="39" t="s">
        <v>57</v>
      </c>
      <c r="B46" s="39"/>
      <c r="C46" s="39"/>
      <c r="D46" s="39"/>
      <c r="E46" s="39"/>
      <c r="F46" s="39"/>
      <c r="G46" s="39"/>
      <c r="H46" s="39"/>
      <c r="I46" s="9"/>
    </row>
    <row r="47" spans="1:9">
      <c r="A47" s="30">
        <v>1</v>
      </c>
      <c r="B47" s="31" t="s">
        <v>58</v>
      </c>
      <c r="C47" s="30">
        <v>1</v>
      </c>
      <c r="D47" s="38">
        <v>4</v>
      </c>
      <c r="E47" s="38">
        <v>16</v>
      </c>
      <c r="F47" s="38">
        <v>600</v>
      </c>
      <c r="G47" s="38">
        <v>600</v>
      </c>
      <c r="H47" s="31" t="s">
        <v>59</v>
      </c>
      <c r="I47" s="33"/>
    </row>
    <row r="48" spans="1:9">
      <c r="A48" s="30">
        <v>2</v>
      </c>
      <c r="B48" s="31" t="s">
        <v>60</v>
      </c>
      <c r="C48" s="30">
        <v>1</v>
      </c>
      <c r="D48" s="38">
        <v>4</v>
      </c>
      <c r="E48" s="38">
        <v>16</v>
      </c>
      <c r="F48" s="38">
        <v>600</v>
      </c>
      <c r="G48" s="38">
        <v>600</v>
      </c>
      <c r="H48" s="31" t="s">
        <v>59</v>
      </c>
      <c r="I48" s="34"/>
    </row>
    <row r="49" spans="1:9">
      <c r="A49" s="30">
        <v>3</v>
      </c>
      <c r="B49" s="31" t="s">
        <v>61</v>
      </c>
      <c r="C49" s="30">
        <v>1</v>
      </c>
      <c r="D49" s="38">
        <v>4</v>
      </c>
      <c r="E49" s="38">
        <v>16</v>
      </c>
      <c r="F49" s="38">
        <v>600</v>
      </c>
      <c r="G49" s="38">
        <v>600</v>
      </c>
      <c r="H49" s="31" t="s">
        <v>59</v>
      </c>
      <c r="I49" s="34"/>
    </row>
    <row r="50" spans="1:9">
      <c r="A50" s="30">
        <v>4</v>
      </c>
      <c r="B50" s="31" t="s">
        <v>62</v>
      </c>
      <c r="C50" s="30">
        <v>1</v>
      </c>
      <c r="D50" s="38">
        <v>4</v>
      </c>
      <c r="E50" s="38">
        <v>16</v>
      </c>
      <c r="F50" s="38">
        <v>600</v>
      </c>
      <c r="G50" s="38">
        <v>600</v>
      </c>
      <c r="H50" s="31" t="s">
        <v>59</v>
      </c>
      <c r="I50" s="34"/>
    </row>
    <row r="51" spans="1:9">
      <c r="A51" s="30">
        <v>5</v>
      </c>
      <c r="B51" s="31" t="s">
        <v>63</v>
      </c>
      <c r="C51" s="30">
        <v>1</v>
      </c>
      <c r="D51" s="38">
        <v>8</v>
      </c>
      <c r="E51" s="38">
        <v>24</v>
      </c>
      <c r="F51" s="38">
        <v>600</v>
      </c>
      <c r="G51" s="38">
        <v>600</v>
      </c>
      <c r="H51" s="31" t="s">
        <v>59</v>
      </c>
      <c r="I51" s="34"/>
    </row>
    <row r="52" spans="1:9">
      <c r="A52" s="30">
        <v>6</v>
      </c>
      <c r="B52" s="31" t="s">
        <v>64</v>
      </c>
      <c r="C52" s="30">
        <v>1</v>
      </c>
      <c r="D52" s="38">
        <v>8</v>
      </c>
      <c r="E52" s="38">
        <v>24</v>
      </c>
      <c r="F52" s="38">
        <v>600</v>
      </c>
      <c r="G52" s="38">
        <v>600</v>
      </c>
      <c r="H52" s="31" t="s">
        <v>59</v>
      </c>
      <c r="I52" s="34"/>
    </row>
    <row r="53" spans="1:9">
      <c r="A53" s="30">
        <v>7</v>
      </c>
      <c r="B53" s="31" t="s">
        <v>65</v>
      </c>
      <c r="C53" s="30">
        <v>1</v>
      </c>
      <c r="D53" s="38">
        <v>4</v>
      </c>
      <c r="E53" s="38">
        <v>8</v>
      </c>
      <c r="F53" s="38">
        <v>600</v>
      </c>
      <c r="G53" s="38">
        <v>600</v>
      </c>
      <c r="H53" s="31" t="s">
        <v>59</v>
      </c>
      <c r="I53" s="34"/>
    </row>
    <row r="54" spans="1:9">
      <c r="A54" s="30">
        <v>8</v>
      </c>
      <c r="B54" s="31" t="s">
        <v>66</v>
      </c>
      <c r="C54" s="30">
        <v>1</v>
      </c>
      <c r="D54" s="38">
        <v>4</v>
      </c>
      <c r="E54" s="38">
        <v>8</v>
      </c>
      <c r="F54" s="38">
        <v>600</v>
      </c>
      <c r="G54" s="38">
        <v>600</v>
      </c>
      <c r="H54" s="31" t="s">
        <v>59</v>
      </c>
      <c r="I54" s="35"/>
    </row>
    <row r="55" spans="1:9">
      <c r="A55" s="30"/>
      <c r="B55" s="36" t="s">
        <v>38</v>
      </c>
      <c r="C55" s="30"/>
      <c r="D55" s="36"/>
      <c r="E55" s="36"/>
      <c r="F55" s="36"/>
      <c r="G55" s="36"/>
      <c r="H55" s="36"/>
      <c r="I55" s="37">
        <f>SUM(I47:I54)</f>
        <v>0</v>
      </c>
    </row>
    <row r="56" spans="1:9">
      <c r="A56" s="29" t="s">
        <v>67</v>
      </c>
      <c r="B56" s="29"/>
      <c r="C56" s="29"/>
      <c r="D56" s="29"/>
      <c r="E56" s="29"/>
      <c r="F56" s="29"/>
      <c r="G56" s="29"/>
      <c r="H56" s="29"/>
      <c r="I56" s="9"/>
    </row>
    <row r="57" spans="1:9">
      <c r="A57" s="30">
        <v>9</v>
      </c>
      <c r="B57" s="31" t="s">
        <v>68</v>
      </c>
      <c r="C57" s="30">
        <v>1</v>
      </c>
      <c r="D57" s="38">
        <v>4</v>
      </c>
      <c r="E57" s="38">
        <v>16</v>
      </c>
      <c r="F57" s="38">
        <v>600</v>
      </c>
      <c r="G57" s="38">
        <v>600</v>
      </c>
      <c r="H57" s="31" t="s">
        <v>59</v>
      </c>
      <c r="I57" s="33"/>
    </row>
    <row r="58" spans="1:9">
      <c r="A58" s="30">
        <v>10</v>
      </c>
      <c r="B58" s="31" t="s">
        <v>69</v>
      </c>
      <c r="C58" s="30">
        <v>1</v>
      </c>
      <c r="D58" s="38">
        <v>4</v>
      </c>
      <c r="E58" s="38">
        <v>16</v>
      </c>
      <c r="F58" s="38">
        <v>600</v>
      </c>
      <c r="G58" s="38">
        <v>600</v>
      </c>
      <c r="H58" s="31" t="s">
        <v>59</v>
      </c>
      <c r="I58" s="34"/>
    </row>
    <row r="59" spans="1:9">
      <c r="A59" s="30">
        <v>11</v>
      </c>
      <c r="B59" s="31" t="s">
        <v>70</v>
      </c>
      <c r="C59" s="30">
        <v>1</v>
      </c>
      <c r="D59" s="38">
        <v>4</v>
      </c>
      <c r="E59" s="38">
        <v>16</v>
      </c>
      <c r="F59" s="38">
        <v>600</v>
      </c>
      <c r="G59" s="38">
        <v>600</v>
      </c>
      <c r="H59" s="31" t="s">
        <v>59</v>
      </c>
      <c r="I59" s="34"/>
    </row>
    <row r="60" spans="1:9">
      <c r="A60" s="30">
        <v>12</v>
      </c>
      <c r="B60" s="31" t="s">
        <v>71</v>
      </c>
      <c r="C60" s="30">
        <v>1</v>
      </c>
      <c r="D60" s="38">
        <v>2</v>
      </c>
      <c r="E60" s="38">
        <v>8</v>
      </c>
      <c r="F60" s="38">
        <v>600</v>
      </c>
      <c r="G60" s="38">
        <v>600</v>
      </c>
      <c r="H60" s="31" t="s">
        <v>59</v>
      </c>
      <c r="I60" s="34"/>
    </row>
    <row r="61" spans="1:9">
      <c r="A61" s="30">
        <v>13</v>
      </c>
      <c r="B61" s="31" t="s">
        <v>72</v>
      </c>
      <c r="C61" s="30">
        <v>1</v>
      </c>
      <c r="D61" s="38">
        <v>2</v>
      </c>
      <c r="E61" s="38">
        <v>8</v>
      </c>
      <c r="F61" s="38">
        <v>600</v>
      </c>
      <c r="G61" s="38">
        <v>600</v>
      </c>
      <c r="H61" s="31" t="s">
        <v>59</v>
      </c>
      <c r="I61" s="35"/>
    </row>
    <row r="62" spans="1:9">
      <c r="A62" s="30"/>
      <c r="B62" s="36" t="s">
        <v>38</v>
      </c>
      <c r="C62" s="30"/>
      <c r="D62" s="36"/>
      <c r="E62" s="36"/>
      <c r="F62" s="36"/>
      <c r="G62" s="36"/>
      <c r="H62" s="36"/>
      <c r="I62" s="37">
        <f>SUM(I57:I61)</f>
        <v>0</v>
      </c>
    </row>
    <row r="63" spans="1:9">
      <c r="A63" s="29" t="s">
        <v>73</v>
      </c>
      <c r="B63" s="29"/>
      <c r="C63" s="29"/>
      <c r="D63" s="29"/>
      <c r="E63" s="29"/>
      <c r="F63" s="29"/>
      <c r="G63" s="29"/>
      <c r="H63" s="29"/>
      <c r="I63" s="9"/>
    </row>
    <row r="64" spans="1:9">
      <c r="A64" s="30">
        <v>14</v>
      </c>
      <c r="B64" s="31" t="s">
        <v>74</v>
      </c>
      <c r="C64" s="30">
        <v>1</v>
      </c>
      <c r="D64" s="38">
        <v>4</v>
      </c>
      <c r="E64" s="38">
        <v>16</v>
      </c>
      <c r="F64" s="38">
        <v>600</v>
      </c>
      <c r="G64" s="38">
        <v>600</v>
      </c>
      <c r="H64" s="31" t="s">
        <v>59</v>
      </c>
      <c r="I64" s="33"/>
    </row>
    <row r="65" spans="1:9">
      <c r="A65" s="30">
        <v>15</v>
      </c>
      <c r="B65" s="31" t="s">
        <v>75</v>
      </c>
      <c r="C65" s="30">
        <v>1</v>
      </c>
      <c r="D65" s="38">
        <v>4</v>
      </c>
      <c r="E65" s="38">
        <v>16</v>
      </c>
      <c r="F65" s="38">
        <v>600</v>
      </c>
      <c r="G65" s="38">
        <v>600</v>
      </c>
      <c r="H65" s="31" t="s">
        <v>59</v>
      </c>
      <c r="I65" s="34"/>
    </row>
    <row r="66" spans="1:9">
      <c r="A66" s="30">
        <v>16</v>
      </c>
      <c r="B66" s="31" t="s">
        <v>76</v>
      </c>
      <c r="C66" s="30">
        <v>1</v>
      </c>
      <c r="D66" s="38">
        <v>4</v>
      </c>
      <c r="E66" s="38">
        <v>16</v>
      </c>
      <c r="F66" s="38">
        <v>600</v>
      </c>
      <c r="G66" s="38">
        <v>600</v>
      </c>
      <c r="H66" s="31" t="s">
        <v>59</v>
      </c>
      <c r="I66" s="34"/>
    </row>
    <row r="67" spans="1:9">
      <c r="A67" s="30">
        <v>17</v>
      </c>
      <c r="B67" s="31" t="s">
        <v>77</v>
      </c>
      <c r="C67" s="30">
        <v>1</v>
      </c>
      <c r="D67" s="38">
        <v>2</v>
      </c>
      <c r="E67" s="38">
        <v>8</v>
      </c>
      <c r="F67" s="38">
        <v>600</v>
      </c>
      <c r="G67" s="38">
        <v>600</v>
      </c>
      <c r="H67" s="31" t="s">
        <v>59</v>
      </c>
      <c r="I67" s="34"/>
    </row>
    <row r="68" spans="1:9">
      <c r="A68" s="30">
        <v>18</v>
      </c>
      <c r="B68" s="31" t="s">
        <v>72</v>
      </c>
      <c r="C68" s="30">
        <v>1</v>
      </c>
      <c r="D68" s="38">
        <v>2</v>
      </c>
      <c r="E68" s="38">
        <v>8</v>
      </c>
      <c r="F68" s="38">
        <v>600</v>
      </c>
      <c r="G68" s="38">
        <v>600</v>
      </c>
      <c r="H68" s="31" t="s">
        <v>59</v>
      </c>
      <c r="I68" s="35"/>
    </row>
    <row r="69" spans="1:9">
      <c r="A69" s="9"/>
      <c r="B69" s="36" t="s">
        <v>38</v>
      </c>
      <c r="C69" s="41"/>
      <c r="D69" s="36"/>
      <c r="E69" s="36"/>
      <c r="F69" s="36"/>
      <c r="G69" s="36"/>
      <c r="H69" s="36"/>
      <c r="I69" s="37">
        <f>SUM(I64:I68)</f>
        <v>0</v>
      </c>
    </row>
    <row r="70" spans="1:9" ht="15.75">
      <c r="A70" s="42" t="s">
        <v>78</v>
      </c>
      <c r="B70" s="42"/>
      <c r="C70" s="41"/>
      <c r="D70" s="43"/>
      <c r="E70" s="43"/>
      <c r="F70" s="43"/>
      <c r="G70" s="43"/>
      <c r="H70" s="43"/>
      <c r="I70" s="37">
        <f>+I69+I62+I55+I44+I40+I33+I25</f>
        <v>0</v>
      </c>
    </row>
    <row r="71" spans="1:9" ht="15.75">
      <c r="A71" s="44" t="s">
        <v>79</v>
      </c>
      <c r="B71" s="44"/>
      <c r="C71" s="44"/>
      <c r="D71" s="44"/>
      <c r="E71" s="44"/>
      <c r="F71" s="44"/>
      <c r="G71" s="44"/>
      <c r="H71" s="44"/>
    </row>
    <row r="72" spans="1:9" ht="25.5">
      <c r="A72" s="30">
        <v>1</v>
      </c>
      <c r="B72" s="31" t="s">
        <v>80</v>
      </c>
      <c r="C72" s="30">
        <v>1</v>
      </c>
      <c r="D72" s="31">
        <v>6</v>
      </c>
      <c r="E72" s="31">
        <v>24</v>
      </c>
      <c r="F72" s="31">
        <v>500</v>
      </c>
      <c r="G72" s="31">
        <v>500</v>
      </c>
      <c r="H72" s="31" t="s">
        <v>54</v>
      </c>
      <c r="I72" s="45"/>
    </row>
    <row r="73" spans="1:9" ht="15.75">
      <c r="A73" s="42" t="s">
        <v>81</v>
      </c>
      <c r="B73" s="42"/>
      <c r="C73" s="41"/>
      <c r="D73" s="43"/>
      <c r="E73" s="43"/>
      <c r="F73" s="43"/>
      <c r="G73" s="43"/>
      <c r="H73" s="43"/>
      <c r="I73" s="37">
        <f>+I72</f>
        <v>0</v>
      </c>
    </row>
    <row r="74" spans="1:9" ht="15.75">
      <c r="A74" s="9"/>
      <c r="B74" s="43" t="s">
        <v>82</v>
      </c>
      <c r="C74" s="41"/>
      <c r="D74" s="9"/>
      <c r="E74" s="9"/>
      <c r="F74" s="9"/>
      <c r="G74" s="9"/>
      <c r="H74" s="9"/>
      <c r="I74" s="37">
        <f>+I70+I73</f>
        <v>0</v>
      </c>
    </row>
  </sheetData>
  <sheetProtection password="CCEE" sheet="1" objects="1" scenarios="1" selectLockedCells="1"/>
  <mergeCells count="32">
    <mergeCell ref="A73:B73"/>
    <mergeCell ref="A4:I4"/>
    <mergeCell ref="A56:H56"/>
    <mergeCell ref="I57:I61"/>
    <mergeCell ref="A63:H63"/>
    <mergeCell ref="I64:I68"/>
    <mergeCell ref="A70:B70"/>
    <mergeCell ref="A71:H71"/>
    <mergeCell ref="I35:I39"/>
    <mergeCell ref="A41:H41"/>
    <mergeCell ref="I42:I43"/>
    <mergeCell ref="A45:H45"/>
    <mergeCell ref="A46:H46"/>
    <mergeCell ref="I47:I54"/>
    <mergeCell ref="A10:H10"/>
    <mergeCell ref="A11:H11"/>
    <mergeCell ref="I12:I24"/>
    <mergeCell ref="A26:H26"/>
    <mergeCell ref="I27:I32"/>
    <mergeCell ref="A34:H34"/>
    <mergeCell ref="A7:A8"/>
    <mergeCell ref="B7:B8"/>
    <mergeCell ref="C7:C8"/>
    <mergeCell ref="D7:H7"/>
    <mergeCell ref="I7:I8"/>
    <mergeCell ref="A9:H9"/>
    <mergeCell ref="A1:I1"/>
    <mergeCell ref="A2:I2"/>
    <mergeCell ref="A3:I3"/>
    <mergeCell ref="A5:I5"/>
    <mergeCell ref="A6:B6"/>
    <mergeCell ref="C6:H6"/>
  </mergeCells>
  <dataValidations count="1">
    <dataValidation type="decimal" allowBlank="1" showInputMessage="1" showErrorMessage="1" sqref="I64:I68 I72 I57:I61 I47:I54 I42:I43 I35:I39 I27:I32 I12:I24">
      <formula1>0</formula1>
      <formula2>9.99999999999999E+55</formula2>
    </dataValidation>
  </dataValidations>
  <pageMargins left="0.2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0"/>
  <sheetViews>
    <sheetView workbookViewId="0">
      <selection activeCell="C10" sqref="C10:C12"/>
    </sheetView>
  </sheetViews>
  <sheetFormatPr defaultRowHeight="15"/>
  <cols>
    <col min="1" max="1" width="3.28515625" bestFit="1" customWidth="1"/>
    <col min="2" max="2" width="72.140625" customWidth="1"/>
    <col min="3" max="3" width="22.42578125" style="48" customWidth="1"/>
  </cols>
  <sheetData>
    <row r="1" spans="1:3" ht="18.75">
      <c r="A1" s="1" t="s">
        <v>0</v>
      </c>
      <c r="B1" s="1"/>
      <c r="C1" s="1"/>
    </row>
    <row r="2" spans="1:3" ht="15.75">
      <c r="A2" s="2" t="s">
        <v>1</v>
      </c>
      <c r="B2" s="2"/>
      <c r="C2" s="2"/>
    </row>
    <row r="3" spans="1:3" ht="15.75">
      <c r="A3" s="2" t="s">
        <v>122</v>
      </c>
      <c r="B3" s="2"/>
      <c r="C3" s="2"/>
    </row>
    <row r="4" spans="1:3" ht="15.75">
      <c r="A4" s="79"/>
      <c r="B4" s="2" t="s">
        <v>121</v>
      </c>
      <c r="C4" s="2"/>
    </row>
    <row r="5" spans="1:3" ht="18.75">
      <c r="A5" s="3" t="s">
        <v>3</v>
      </c>
      <c r="B5" s="3"/>
      <c r="C5" s="3"/>
    </row>
    <row r="6" spans="1:3" ht="18.75">
      <c r="A6" s="4" t="s">
        <v>4</v>
      </c>
      <c r="B6" s="4"/>
      <c r="C6" s="47"/>
    </row>
    <row r="8" spans="1:3" ht="15.75">
      <c r="A8" s="44" t="s">
        <v>10</v>
      </c>
      <c r="B8" s="44"/>
      <c r="C8" s="49"/>
    </row>
    <row r="9" spans="1:3">
      <c r="A9" s="50" t="s">
        <v>83</v>
      </c>
      <c r="B9" s="50"/>
      <c r="C9" s="49"/>
    </row>
    <row r="10" spans="1:3">
      <c r="A10" s="51" t="s">
        <v>84</v>
      </c>
      <c r="B10" s="31" t="s">
        <v>85</v>
      </c>
      <c r="C10" s="52"/>
    </row>
    <row r="11" spans="1:3">
      <c r="A11" s="51" t="s">
        <v>86</v>
      </c>
      <c r="B11" s="53" t="s">
        <v>87</v>
      </c>
      <c r="C11" s="54"/>
    </row>
    <row r="12" spans="1:3" ht="25.5">
      <c r="A12" s="51" t="s">
        <v>88</v>
      </c>
      <c r="B12" s="53" t="s">
        <v>89</v>
      </c>
      <c r="C12" s="55"/>
    </row>
    <row r="13" spans="1:3">
      <c r="A13" s="51"/>
      <c r="B13" s="56" t="s">
        <v>38</v>
      </c>
      <c r="C13" s="57">
        <f>SUM(C10:C12)</f>
        <v>0</v>
      </c>
    </row>
    <row r="14" spans="1:3">
      <c r="A14" s="58" t="s">
        <v>90</v>
      </c>
      <c r="B14" s="59"/>
      <c r="C14" s="49"/>
    </row>
    <row r="15" spans="1:3">
      <c r="A15" s="51" t="s">
        <v>84</v>
      </c>
      <c r="B15" s="53" t="s">
        <v>91</v>
      </c>
      <c r="C15" s="52"/>
    </row>
    <row r="16" spans="1:3" ht="38.25">
      <c r="A16" s="51" t="s">
        <v>86</v>
      </c>
      <c r="B16" s="60" t="s">
        <v>92</v>
      </c>
      <c r="C16" s="55"/>
    </row>
    <row r="17" spans="1:3">
      <c r="A17" s="51"/>
      <c r="B17" s="56" t="s">
        <v>38</v>
      </c>
      <c r="C17" s="61">
        <f>SUM(C15:C16)</f>
        <v>0</v>
      </c>
    </row>
    <row r="18" spans="1:3">
      <c r="A18" s="50" t="s">
        <v>93</v>
      </c>
      <c r="B18" s="50"/>
      <c r="C18" s="49"/>
    </row>
    <row r="19" spans="1:3">
      <c r="A19" s="51" t="s">
        <v>84</v>
      </c>
      <c r="B19" s="53" t="s">
        <v>94</v>
      </c>
      <c r="C19" s="52"/>
    </row>
    <row r="20" spans="1:3">
      <c r="A20" s="51" t="s">
        <v>86</v>
      </c>
      <c r="B20" s="31" t="s">
        <v>95</v>
      </c>
      <c r="C20" s="54"/>
    </row>
    <row r="21" spans="1:3">
      <c r="A21" s="51" t="s">
        <v>88</v>
      </c>
      <c r="B21" s="31" t="s">
        <v>96</v>
      </c>
      <c r="C21" s="54"/>
    </row>
    <row r="22" spans="1:3">
      <c r="A22" s="51" t="s">
        <v>97</v>
      </c>
      <c r="B22" s="53" t="s">
        <v>98</v>
      </c>
      <c r="C22" s="54"/>
    </row>
    <row r="23" spans="1:3">
      <c r="A23" s="51" t="s">
        <v>99</v>
      </c>
      <c r="B23" s="31" t="s">
        <v>100</v>
      </c>
      <c r="C23" s="55"/>
    </row>
    <row r="24" spans="1:3">
      <c r="A24" s="51"/>
      <c r="B24" s="56" t="s">
        <v>38</v>
      </c>
      <c r="C24" s="57">
        <f>SUM(C19:C23)</f>
        <v>0</v>
      </c>
    </row>
    <row r="25" spans="1:3">
      <c r="A25" s="50" t="s">
        <v>101</v>
      </c>
      <c r="B25" s="50"/>
      <c r="C25" s="49"/>
    </row>
    <row r="26" spans="1:3">
      <c r="A26" s="51" t="s">
        <v>84</v>
      </c>
      <c r="B26" s="53" t="s">
        <v>102</v>
      </c>
      <c r="C26" s="52"/>
    </row>
    <row r="27" spans="1:3">
      <c r="A27" s="51" t="s">
        <v>86</v>
      </c>
      <c r="B27" s="53" t="s">
        <v>103</v>
      </c>
      <c r="C27" s="54"/>
    </row>
    <row r="28" spans="1:3">
      <c r="A28" s="51" t="s">
        <v>88</v>
      </c>
      <c r="B28" s="53" t="s">
        <v>104</v>
      </c>
      <c r="C28" s="54"/>
    </row>
    <row r="29" spans="1:3">
      <c r="A29" s="51" t="s">
        <v>97</v>
      </c>
      <c r="B29" s="31" t="s">
        <v>105</v>
      </c>
      <c r="C29" s="55"/>
    </row>
    <row r="30" spans="1:3">
      <c r="A30" s="51"/>
      <c r="B30" s="56" t="s">
        <v>38</v>
      </c>
      <c r="C30" s="57">
        <f>SUM(C26:C29)</f>
        <v>0</v>
      </c>
    </row>
    <row r="31" spans="1:3">
      <c r="A31" s="50" t="s">
        <v>106</v>
      </c>
      <c r="B31" s="50"/>
      <c r="C31" s="49"/>
    </row>
    <row r="32" spans="1:3">
      <c r="A32" s="51" t="s">
        <v>84</v>
      </c>
      <c r="B32" s="53" t="s">
        <v>107</v>
      </c>
      <c r="C32" s="52"/>
    </row>
    <row r="33" spans="1:3">
      <c r="A33" s="51" t="s">
        <v>86</v>
      </c>
      <c r="B33" s="53" t="s">
        <v>108</v>
      </c>
      <c r="C33" s="54"/>
    </row>
    <row r="34" spans="1:3">
      <c r="A34" s="51" t="s">
        <v>88</v>
      </c>
      <c r="B34" s="53" t="s">
        <v>109</v>
      </c>
      <c r="C34" s="55"/>
    </row>
    <row r="35" spans="1:3">
      <c r="A35" s="51"/>
      <c r="B35" s="56" t="s">
        <v>38</v>
      </c>
      <c r="C35" s="57">
        <f>SUM(C32:C34)</f>
        <v>0</v>
      </c>
    </row>
    <row r="36" spans="1:3" ht="15.75">
      <c r="A36" s="42" t="s">
        <v>110</v>
      </c>
      <c r="B36" s="42"/>
      <c r="C36" s="62">
        <f>+C35+C30+C24+C17+C13</f>
        <v>0</v>
      </c>
    </row>
    <row r="37" spans="1:3" ht="15.75">
      <c r="A37" s="44" t="s">
        <v>111</v>
      </c>
      <c r="B37" s="44"/>
      <c r="C37" s="49"/>
    </row>
    <row r="38" spans="1:3" ht="25.5">
      <c r="A38" s="63">
        <v>1</v>
      </c>
      <c r="B38" s="31" t="s">
        <v>112</v>
      </c>
      <c r="C38" s="64"/>
    </row>
    <row r="39" spans="1:3" ht="51">
      <c r="A39" s="63">
        <v>2</v>
      </c>
      <c r="B39" s="31" t="s">
        <v>113</v>
      </c>
      <c r="C39" s="65"/>
    </row>
    <row r="40" spans="1:3" ht="25.5">
      <c r="A40" s="63">
        <v>3</v>
      </c>
      <c r="B40" s="31" t="s">
        <v>114</v>
      </c>
      <c r="C40" s="65"/>
    </row>
    <row r="41" spans="1:3" ht="25.5">
      <c r="A41" s="51">
        <v>4</v>
      </c>
      <c r="B41" s="66" t="s">
        <v>115</v>
      </c>
      <c r="C41" s="65"/>
    </row>
    <row r="42" spans="1:3" ht="25.5">
      <c r="A42" s="67">
        <v>5</v>
      </c>
      <c r="B42" s="68" t="s">
        <v>116</v>
      </c>
      <c r="C42" s="69"/>
    </row>
    <row r="43" spans="1:3" ht="15.75" thickBot="1">
      <c r="A43" s="70"/>
      <c r="B43" s="71" t="s">
        <v>38</v>
      </c>
      <c r="C43" s="72">
        <f>SUM(C38)</f>
        <v>0</v>
      </c>
    </row>
    <row r="44" spans="1:3" ht="16.5" thickBot="1">
      <c r="A44" s="73" t="s">
        <v>117</v>
      </c>
      <c r="B44" s="74"/>
      <c r="C44" s="75">
        <f>+C43</f>
        <v>0</v>
      </c>
    </row>
    <row r="45" spans="1:3" ht="15.75">
      <c r="A45" s="44" t="s">
        <v>12</v>
      </c>
      <c r="B45" s="44"/>
      <c r="C45" s="49"/>
    </row>
    <row r="46" spans="1:3" ht="15.75" thickBot="1">
      <c r="A46">
        <v>1</v>
      </c>
      <c r="B46" t="s">
        <v>118</v>
      </c>
      <c r="C46" s="76"/>
    </row>
    <row r="47" spans="1:3" ht="16.5" thickBot="1">
      <c r="A47" s="73" t="s">
        <v>119</v>
      </c>
      <c r="B47" s="74"/>
      <c r="C47" s="75">
        <f>+C46</f>
        <v>0</v>
      </c>
    </row>
    <row r="50" spans="2:3" ht="18.75">
      <c r="B50" s="77" t="s">
        <v>120</v>
      </c>
      <c r="C50" s="78">
        <f>+C44+C36+C47</f>
        <v>0</v>
      </c>
    </row>
  </sheetData>
  <sheetProtection password="CCEE" sheet="1" objects="1" scenarios="1" selectLockedCells="1"/>
  <mergeCells count="23">
    <mergeCell ref="C38:C42"/>
    <mergeCell ref="A44:B44"/>
    <mergeCell ref="A45:B45"/>
    <mergeCell ref="A47:B47"/>
    <mergeCell ref="B4:C4"/>
    <mergeCell ref="A25:B25"/>
    <mergeCell ref="C26:C29"/>
    <mergeCell ref="A31:B31"/>
    <mergeCell ref="C32:C34"/>
    <mergeCell ref="A36:B36"/>
    <mergeCell ref="A37:B37"/>
    <mergeCell ref="A9:B9"/>
    <mergeCell ref="C10:C12"/>
    <mergeCell ref="A14:B14"/>
    <mergeCell ref="C15:C16"/>
    <mergeCell ref="A18:B18"/>
    <mergeCell ref="C19:C23"/>
    <mergeCell ref="A1:C1"/>
    <mergeCell ref="A2:C2"/>
    <mergeCell ref="A3:C3"/>
    <mergeCell ref="A5:C5"/>
    <mergeCell ref="A6:B6"/>
    <mergeCell ref="A8:B8"/>
  </mergeCells>
  <dataValidations count="1">
    <dataValidation type="decimal" allowBlank="1" showInputMessage="1" showErrorMessage="1" sqref="C32:C34 C46 C10:C12 C15:C16 C19:C23 C26:C29 C38">
      <formula1>0</formula1>
      <formula2>9.99999999999999E+55</formula2>
    </dataValidation>
  </dataValidations>
  <pageMargins left="0.3" right="0.24" top="0.59" bottom="0.4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BQ Summary</vt:lpstr>
      <vt:lpstr>VM Details</vt:lpstr>
      <vt:lpstr>Other services&amp;On premise infra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15006</dc:creator>
  <cp:lastModifiedBy>15006</cp:lastModifiedBy>
  <cp:lastPrinted>2025-02-17T06:22:17Z</cp:lastPrinted>
  <dcterms:created xsi:type="dcterms:W3CDTF">2025-02-17T06:13:40Z</dcterms:created>
  <dcterms:modified xsi:type="dcterms:W3CDTF">2025-02-17T06:48:40Z</dcterms:modified>
</cp:coreProperties>
</file>