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040"/>
  </bookViews>
  <sheets>
    <sheet name="BQ Summary" sheetId="3" r:id="rId1"/>
    <sheet name="VM Details" sheetId="1" r:id="rId2"/>
    <sheet name="Othr services&amp; On-Premise Infra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92.168.50.66">#REF!</definedName>
    <definedName name="_HRP1001">#REF!</definedName>
    <definedName name="_HRP1023">#REF!</definedName>
    <definedName name="_HRP1025">#REF!</definedName>
    <definedName name="_HRP1026">#REF!</definedName>
    <definedName name="_HRP1027">#REF!</definedName>
    <definedName name="_HRP1028">#REF!</definedName>
    <definedName name="_HRP1035">#REF!</definedName>
    <definedName name="_HRP1038">#REF!</definedName>
    <definedName name="_HRP1042">#REF!</definedName>
    <definedName name="_HRT1035">#REF!</definedName>
    <definedName name="_HRT1042">#REF!</definedName>
    <definedName name="_nil" hidden="1">#REF!</definedName>
    <definedName name="_Order1" hidden="1">255</definedName>
    <definedName name="_Order2" hidden="1">255</definedName>
    <definedName name="_PT1001022">#REF!</definedName>
    <definedName name="_PT1001023">#REF!</definedName>
    <definedName name="_PT1001025">#REF!</definedName>
    <definedName name="_PT1001027">#REF!</definedName>
    <definedName name="_PT1001031">#REF!</definedName>
    <definedName name="_PT1001040">#REF!</definedName>
    <definedName name="_PT1002">#REF!</definedName>
    <definedName name="_Sort" hidden="1">[1]consolidated!#REF!</definedName>
    <definedName name="a">#REF!</definedName>
    <definedName name="AccessDatabase" hidden="1">"C:\Documents and Settings\JUNAGADH DAIRY\My Documents\priti\Priti\MIS &amp; A.C\January 07\January 07.mdb"</definedName>
    <definedName name="Account_Balance">#REF!</definedName>
    <definedName name="AllPrice">#REF!</definedName>
    <definedName name="an">#REF!</definedName>
    <definedName name="Applicable">[2]Sheet2!$A$1:$A$2</definedName>
    <definedName name="APRIL_2000">#REF!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aseModel">#REF!</definedName>
    <definedName name="BaseModelPrice">#REF!</definedName>
    <definedName name="BasePrice">#REF!</definedName>
    <definedName name="BEx3O85IKWARA6NCJOLRBRJFMEWW" hidden="1">'[3]Volume 09-10'!#REF!</definedName>
    <definedName name="BEx5MLQZM68YQSKARVWTTPINFQ2C" hidden="1">'[3]Volume 09-10'!#REF!</definedName>
    <definedName name="BExERWCEBKQRYWRQLYJ4UCMMKTHG" hidden="1">'[3]Volume 09-10'!#REF!</definedName>
    <definedName name="BExMBYPQDG9AYDQ5E8IECVFREPO6" hidden="1">'[3]Volume 09-10'!#REF!</definedName>
    <definedName name="BExQ9ZLYHWABXAA9NJDW8ZS0UQ9P" hidden="1">'[3]Volume 09-10'!#REF!</definedName>
    <definedName name="BExTUY9WNSJ91GV8CP0SKJTEIV82" hidden="1">'[3]Volume 09-10'!#REF!</definedName>
    <definedName name="BG_Del" hidden="1">15</definedName>
    <definedName name="BG_Ins" hidden="1">4</definedName>
    <definedName name="BG_Mod" hidden="1">6</definedName>
    <definedName name="Capital1">#REF!</definedName>
    <definedName name="cbcbccb" hidden="1">[4]consolidated!#REF!</definedName>
    <definedName name="cffdf">#REF!</definedName>
    <definedName name="CleintEmail">#REF!</definedName>
    <definedName name="ClientComp0">#REF!</definedName>
    <definedName name="ClientCompany">#REF!</definedName>
    <definedName name="ClientCountry">#REF!</definedName>
    <definedName name="ClientEmail">#REF!</definedName>
    <definedName name="ClientFax">#REF!</definedName>
    <definedName name="ClientLand">#REF!</definedName>
    <definedName name="ClientName">#REF!</definedName>
    <definedName name="ClientStreet">#REF!</definedName>
    <definedName name="ClientTel">#REF!</definedName>
    <definedName name="ClientTown">#REF!</definedName>
    <definedName name="CoLocation">#REF!</definedName>
    <definedName name="Comment1">#REF!</definedName>
    <definedName name="Comment2">#REF!</definedName>
    <definedName name="Comment3">#REF!</definedName>
    <definedName name="Comment4">#REF!</definedName>
    <definedName name="Comment5">#REF!</definedName>
    <definedName name="Comment6">#REF!</definedName>
    <definedName name="Comment7">#REF!</definedName>
    <definedName name="Comment8">#REF!</definedName>
    <definedName name="Component">#REF!</definedName>
    <definedName name="Config">[5]cost!$B$3:$B$30</definedName>
    <definedName name="ConfigInfo1">#REF!</definedName>
    <definedName name="ConfigInfo2">#REF!</definedName>
    <definedName name="ConfigPrice">#REF!</definedName>
    <definedName name="ConfigPriceEuro">#REF!</definedName>
    <definedName name="ConfigState">#REF!</definedName>
    <definedName name="Currency">'[6]Content Instructions'!$B$7</definedName>
    <definedName name="d">#N/A</definedName>
    <definedName name="d_1">#N/A</definedName>
    <definedName name="_xlnm.Database">#REF!</definedName>
    <definedName name="dcdd">#REF!</definedName>
    <definedName name="dd" hidden="1">{"'LTITL'!$A$1:$P$35"}</definedName>
    <definedName name="ddd" hidden="1">{"'LTITL'!$A$1:$P$35"}</definedName>
    <definedName name="dep_pm">#REF!</definedName>
    <definedName name="depcom_pa">#REF!</definedName>
    <definedName name="depsch_pa">#REF!</definedName>
    <definedName name="depveh_pa">#REF!</definedName>
    <definedName name="Description">#REF!</definedName>
    <definedName name="Disaggregations">#REF!</definedName>
    <definedName name="Dm">#REF!</definedName>
    <definedName name="dollar_conv">#N/A</definedName>
    <definedName name="dollar_conv_1">#N/A</definedName>
    <definedName name="dollar_conv_2">#N/A</definedName>
    <definedName name="DriveSets">[7]Storage!#REF!</definedName>
    <definedName name="Dual_Power">[8]Validations!$F$3:$F$9</definedName>
    <definedName name="Dv">#REF!</definedName>
    <definedName name="Ed">#REF!</definedName>
    <definedName name="Ei">#REF!</definedName>
    <definedName name="EIGHT">'[9]1-8'!#REF!</definedName>
    <definedName name="Em">#REF!</definedName>
    <definedName name="EpDy">#REF!</definedName>
    <definedName name="Ev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5">#REF!</definedName>
    <definedName name="Excel_BuiltIn__FilterDatabase_5_1">#REF!</definedName>
    <definedName name="Excel_BuiltIn__FilterDatabase_6_1">#REF!</definedName>
    <definedName name="Excel_BuiltIn__FilterDatabase_7">#REF!</definedName>
    <definedName name="Excel_BuiltIn__FilterDatabase_7_1">#REF!</definedName>
    <definedName name="Expected_balance">#REF!</definedName>
    <definedName name="fdd">#REF!</definedName>
    <definedName name="FF_967">#REF!</definedName>
    <definedName name="Finland" hidden="1">{"'LTITL'!$A$1:$P$35"}</definedName>
    <definedName name="FirstWarn">#REF!</definedName>
    <definedName name="Fm">#REF!</definedName>
    <definedName name="FormUR">#REF!</definedName>
    <definedName name="Gi">#REF!</definedName>
    <definedName name="GlobalConfig">[10]Überblick!#REF!</definedName>
    <definedName name="GlobalDescr">#REF!</definedName>
    <definedName name="Gm">#REF!</definedName>
    <definedName name="Group">#REF!</definedName>
    <definedName name="Gv">#REF!</definedName>
    <definedName name="H">[7]Storage!#REF!</definedName>
    <definedName name="Hardware">#REF!</definedName>
    <definedName name="HEAD">#REF!</definedName>
    <definedName name="HEM">#REF!</definedName>
    <definedName name="HEMANT">#REF!</definedName>
    <definedName name="HEMANT11">#REF!</definedName>
    <definedName name="hemanthh">#REF!</definedName>
    <definedName name="Hints">#REF!</definedName>
    <definedName name="HintSystem">#REF!</definedName>
    <definedName name="Holland" hidden="1">{"'LTITL'!$A$1:$P$35"}</definedName>
    <definedName name="HR_022pD">#REF!</definedName>
    <definedName name="HR_023pE">#REF!</definedName>
    <definedName name="HR_025pE">#REF!</definedName>
    <definedName name="HR_027pE">#REF!</definedName>
    <definedName name="HR_031pC">#REF!</definedName>
    <definedName name="HR_031pS">#REF!</definedName>
    <definedName name="HR_032pP">#REF!</definedName>
    <definedName name="HR_040pE">#REF!</definedName>
    <definedName name="HR_31pT">#REF!</definedName>
    <definedName name="HR_C">#REF!</definedName>
    <definedName name="HR_D">#REF!</definedName>
    <definedName name="HR_F">#REF!</definedName>
    <definedName name="HR_G">#REF!</definedName>
    <definedName name="HR_P">#REF!</definedName>
    <definedName name="HR_Q">#REF!</definedName>
    <definedName name="HR_R">#REF!</definedName>
    <definedName name="HR_S">#REF!</definedName>
    <definedName name="HR_T">#REF!</definedName>
    <definedName name="HRIADATANR">#REF!</definedName>
    <definedName name="HRITABNR">#REF!</definedName>
    <definedName name="HRPAD22">#REF!</definedName>
    <definedName name="HRPAD23">#REF!</definedName>
    <definedName name="HRPAD25">#REF!</definedName>
    <definedName name="HRPAD27">#REF!</definedName>
    <definedName name="HRPAD31">#REF!</definedName>
    <definedName name="HRPnnnn">#REF!</definedName>
    <definedName name="HTML_CodePage" hidden="1">1252</definedName>
    <definedName name="HTML_Control" hidden="1">{"'LTITL'!$A$1:$P$35"}</definedName>
    <definedName name="HTML_Description" hidden="1">""</definedName>
    <definedName name="HTML_Email" hidden="1">"ss-isd/gbp-isd"</definedName>
    <definedName name="HTML_Header" hidden="1">""</definedName>
    <definedName name="HTML_LastUpdate" hidden="1">"1/18/99"</definedName>
    <definedName name="HTML_LineAfter" hidden="1">FALSE</definedName>
    <definedName name="HTML_LineBefore" hidden="1">FALSE</definedName>
    <definedName name="HTML_Name" hidden="1">"Shetty/Ganga"</definedName>
    <definedName name="HTML_OBDlg2" hidden="1">TRUE</definedName>
    <definedName name="HTML_OBDlg4" hidden="1">TRUE</definedName>
    <definedName name="HTML_OS" hidden="1">0</definedName>
    <definedName name="HTML_PathFile" hidden="1">#N/A</definedName>
    <definedName name="HTML_Title" hidden="1">""</definedName>
    <definedName name="k">#REF!</definedName>
    <definedName name="kih" hidden="1">{"'LTITL'!$A$1:$P$35"}</definedName>
    <definedName name="kj" hidden="1">{"'LTITL'!$A$1:$P$35"}</definedName>
    <definedName name="L_Adjust">#REF!</definedName>
    <definedName name="L_AJE_Tot">#REF!</definedName>
    <definedName name="L_CY_Beg">[11]Links!$F$1:$F$65536</definedName>
    <definedName name="L_CY_End">#REF!</definedName>
    <definedName name="L_PY_End">#REF!</definedName>
    <definedName name="L_RJE_Tot">#REF!</definedName>
    <definedName name="lkawj" hidden="1">{"'LTITL'!$A$1:$P$35"}</definedName>
    <definedName name="LOLD">1</definedName>
    <definedName name="LOLD_Table">17</definedName>
    <definedName name="Malaysia1" hidden="1">{"'LTITL'!$A$1:$P$35"}</definedName>
    <definedName name="Malaysia2" hidden="1">{"'LTITL'!$A$1:$P$35"}</definedName>
    <definedName name="MHS">[5]cost!$B$34:$B$55</definedName>
    <definedName name="MirrorMode">#REF!</definedName>
    <definedName name="Monetary_Precision">#REF!</definedName>
    <definedName name="Month">'[6]Content Instructions'!$B$6</definedName>
    <definedName name="NationalAllPrice">#REF!</definedName>
    <definedName name="NationalePrice">#REF!</definedName>
    <definedName name="NationalPrice">#REF!</definedName>
    <definedName name="new" hidden="1">{"'LTITL'!$A$1:$P$35"}</definedName>
    <definedName name="NoPrice">#REF!</definedName>
    <definedName name="Number">#REF!</definedName>
    <definedName name="Numberx">#REF!</definedName>
    <definedName name="Obj">#REF!</definedName>
    <definedName name="OClientComp0">#REF!</definedName>
    <definedName name="OClientCompany">#REF!</definedName>
    <definedName name="OClientCountry">#REF!</definedName>
    <definedName name="OClientEmail">#REF!</definedName>
    <definedName name="OClientFax">#REF!</definedName>
    <definedName name="OClientName">#REF!</definedName>
    <definedName name="OClientStreet">#REF!</definedName>
    <definedName name="OClientTel">#REF!</definedName>
    <definedName name="OClientTown">#REF!</definedName>
    <definedName name="OldNumber">#REF!</definedName>
    <definedName name="OnePrice">#REF!</definedName>
    <definedName name="OS">#REF!</definedName>
    <definedName name="os_range_1">#REF!</definedName>
    <definedName name="OVersion">#REF!</definedName>
    <definedName name="P">#REF!</definedName>
    <definedName name="PA">#REF!</definedName>
    <definedName name="PA_DET">#REF!</definedName>
    <definedName name="PA_SCH3">#REF!</definedName>
    <definedName name="PA_SCH4_5">#REF!</definedName>
    <definedName name="piudiofn" hidden="1">{"'LTITL'!$A$1:$P$35"}</definedName>
    <definedName name="PPCAmbient">#REF!</definedName>
    <definedName name="PPCConfigCur">#REF!</definedName>
    <definedName name="PPCCurrency">#REF!</definedName>
    <definedName name="PPCHint">#REF!</definedName>
    <definedName name="PPCPSG">#REF!</definedName>
    <definedName name="PPCStart">#REF!</definedName>
    <definedName name="PPCTemperature">#REF!</definedName>
    <definedName name="PPCVoltage">#REF!</definedName>
    <definedName name="Price">#REF!</definedName>
    <definedName name="PriceColumn">#REF!</definedName>
    <definedName name="PriceColumnEuro">#REF!</definedName>
    <definedName name="PriceCur">#REF!</definedName>
    <definedName name="_xlnm.Print_Area">#REF!</definedName>
    <definedName name="Print_Area_MI">#REF!</definedName>
    <definedName name="Product">[12]Lists!$B$41:$B$50</definedName>
    <definedName name="Product_Type">#REF!</definedName>
    <definedName name="Qm">#REF!</definedName>
    <definedName name="RAJ">#REF!</definedName>
    <definedName name="refill" hidden="1">'[13]mdd &amp; co Fdr jan.02 '!$A$33:$M$147</definedName>
    <definedName name="related">#REF!</definedName>
    <definedName name="Residual_difference">#REF!</definedName>
    <definedName name="ResType">'[14]Cost sheet - Summary '!$I$4:$I$23</definedName>
    <definedName name="Rm">#REF!</definedName>
    <definedName name="S_Adjust_Data">#REF!</definedName>
    <definedName name="S_AJE_Tot_Data">#REF!</definedName>
    <definedName name="S_CY_Beg_Data">[11]Lead!$D$1:$D$151</definedName>
    <definedName name="S_CY_End_Data">#REF!</definedName>
    <definedName name="S_PY_End_Data">#REF!</definedName>
    <definedName name="S_RJE_Tot_Data">#REF!</definedName>
    <definedName name="SAP">#REF!</definedName>
    <definedName name="SAPsysID" hidden="1">"708C5W7SBKP804JT78WJ0JNKI"</definedName>
    <definedName name="SAPwbID" hidden="1">"ARS"</definedName>
    <definedName name="SAR">#REF!</definedName>
    <definedName name="SingleCur">#REF!</definedName>
    <definedName name="SingleEuro">#REF!</definedName>
    <definedName name="SinglrCur">#REF!</definedName>
    <definedName name="SiteName">'[6]Content Instructions'!$B$4</definedName>
    <definedName name="Software">#REF!</definedName>
    <definedName name="SPPRT" hidden="1">{"'LTITL'!$A$1:$P$35"}</definedName>
    <definedName name="Sri" hidden="1">{"'LTITL'!$A$1:$P$35"}</definedName>
    <definedName name="ss" hidden="1">'[15]Inter unit set off'!$C$7</definedName>
    <definedName name="Start">#REF!</definedName>
    <definedName name="StartHints">#REF!</definedName>
    <definedName name="SumCur">#REF!</definedName>
    <definedName name="SumEuro">#REF!</definedName>
    <definedName name="SysName">#REF!</definedName>
    <definedName name="SystemName">#REF!</definedName>
    <definedName name="technov" hidden="1">{"'LTITL'!$A$1:$P$35"}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</definedName>
    <definedName name="Threshold">#REF!</definedName>
    <definedName name="TicmarkLegend">[16]PL!$L$11</definedName>
    <definedName name="TopPackage">#REF!</definedName>
    <definedName name="TotalPrice">#REF!</definedName>
    <definedName name="TPHint">#REF!</definedName>
    <definedName name="U_SAPS">#N/A</definedName>
    <definedName name="UserCompany">#REF!</definedName>
    <definedName name="UserEmail">#REF!</definedName>
    <definedName name="UserFax">#REF!</definedName>
    <definedName name="UserFSC">#REF!</definedName>
    <definedName name="UserName">#REF!</definedName>
    <definedName name="UserStreet">#REF!</definedName>
    <definedName name="UserTel">#REF!</definedName>
    <definedName name="UserTown">#REF!</definedName>
    <definedName name="usrPeriod">[17]Ref!$A$4</definedName>
    <definedName name="usrUnitDesc">[17]Ref!$A$3</definedName>
    <definedName name="usrWholeYear">[17]Ref!$A$6</definedName>
    <definedName name="Version">#REF!</definedName>
    <definedName name="VersionText">#REF!</definedName>
    <definedName name="VILAS">#REF!</definedName>
    <definedName name="w" hidden="1">'[18]mdd &amp; co Fdr jan.02 '!$A$33:$M$147</definedName>
    <definedName name="WarrantyCountry">#REF!</definedName>
    <definedName name="wwww">#REF!</definedName>
    <definedName name="XREF_COLUMN_1" hidden="1">#REF!</definedName>
    <definedName name="XREF_COLUMN_2" hidden="1">#REF!</definedName>
    <definedName name="XREF_COLUMN_4" hidden="1">#REF!</definedName>
    <definedName name="XRefColumnsCount" hidden="1">12</definedName>
    <definedName name="XRefCopy1" hidden="1">#REF!</definedName>
    <definedName name="XRefCopy16Row" hidden="1">#REF!</definedName>
    <definedName name="XRefCopy1Row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[19]XREF!#REF!</definedName>
    <definedName name="XRefCopyRangeCount" hidden="1">7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0Row" hidden="1">[19]XREF!#REF!</definedName>
    <definedName name="XRefPaste111Row" hidden="1">[19]XREF!#REF!</definedName>
    <definedName name="XRefPaste112Row" hidden="1">[19]XREF!#REF!</definedName>
    <definedName name="XRefPaste113Row" hidden="1">[19]XREF!#REF!</definedName>
    <definedName name="XRefPaste11Row" hidden="1">#REF!</definedName>
    <definedName name="XRefPaste12" hidden="1">#REF!</definedName>
    <definedName name="XRefPaste120Row" hidden="1">[19]XREF!#REF!</definedName>
    <definedName name="XRefPaste121Row" hidden="1">[19]XREF!#REF!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2" hidden="1">#REF!</definedName>
    <definedName name="XRefPaste3" hidden="1">#REF!</definedName>
    <definedName name="XRefPaste4" hidden="1">#REF!</definedName>
    <definedName name="XRefPaste5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142</definedName>
    <definedName name="Year">#REF!</definedName>
    <definedName name="YES">#REF!</definedName>
    <definedName name="yxcyxc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/>
  <c r="C43" s="1"/>
  <c r="C10" i="3" s="1"/>
  <c r="I24" i="1"/>
  <c r="C46" i="2"/>
  <c r="I72" i="1"/>
  <c r="C8" i="3" s="1"/>
  <c r="C34" i="2"/>
  <c r="C29"/>
  <c r="C23"/>
  <c r="C16"/>
  <c r="C12"/>
  <c r="C11" i="3" l="1"/>
  <c r="C35" i="2"/>
  <c r="C49" s="1"/>
  <c r="C9" i="3" l="1"/>
  <c r="I68" i="1" l="1"/>
  <c r="I61"/>
  <c r="I54"/>
  <c r="I43"/>
  <c r="I39"/>
  <c r="I32"/>
  <c r="I69" l="1"/>
  <c r="I73" l="1"/>
  <c r="C7" i="3"/>
  <c r="C13" s="1"/>
</calcChain>
</file>

<file path=xl/sharedStrings.xml><?xml version="1.0" encoding="utf-8"?>
<sst xmlns="http://schemas.openxmlformats.org/spreadsheetml/2006/main" count="203" uniqueCount="121">
  <si>
    <t>Name of the Firm</t>
  </si>
  <si>
    <t>Sr. No.</t>
  </si>
  <si>
    <t>Item Description</t>
  </si>
  <si>
    <t>Qty</t>
  </si>
  <si>
    <t xml:space="preserve"> Charges in Rs. </t>
  </si>
  <si>
    <t>A. Infrastructure &amp;  Services in the Cloud Data Centre ( SAP Land scape (SoH))</t>
  </si>
  <si>
    <t>1.  SAP Land scape (SoH)</t>
  </si>
  <si>
    <t>i) Production Landscape (SoH)</t>
  </si>
  <si>
    <t>PRD_ECC - HANA DB</t>
  </si>
  <si>
    <t>PRD_ECC - HANA DB HA</t>
  </si>
  <si>
    <t>PRD_ECC - APP1</t>
  </si>
  <si>
    <t>PRD_ECC - APP2</t>
  </si>
  <si>
    <t>PRD_BI - APP+DB</t>
  </si>
  <si>
    <t>PRD_EP - APP+DB</t>
  </si>
  <si>
    <t>PRD_PI - APP+DB</t>
  </si>
  <si>
    <t>PRD_DMS</t>
  </si>
  <si>
    <t>SOLMAN (ABAP+JAVA)</t>
  </si>
  <si>
    <t>PRD_WebDis</t>
  </si>
  <si>
    <t>Total</t>
  </si>
  <si>
    <t>ii) Quality Landscape (SoH)</t>
  </si>
  <si>
    <t>QAS+DEV ECC - HANA DB</t>
  </si>
  <si>
    <t>QAS_ECC - APP</t>
  </si>
  <si>
    <t>QAS_BI - APP+DB</t>
  </si>
  <si>
    <t>QAS_EP - APP+DB</t>
  </si>
  <si>
    <t>QAS_PI - APP+DB</t>
  </si>
  <si>
    <t>QAS_WebDis</t>
  </si>
  <si>
    <t>iii) Development Landscape (SoH)</t>
  </si>
  <si>
    <t>DEV_ECC - APP</t>
  </si>
  <si>
    <t>DEV_BI - APP+DB</t>
  </si>
  <si>
    <t>DEV_EP - APP+DB</t>
  </si>
  <si>
    <t>DEV_PI - APP+DB</t>
  </si>
  <si>
    <t>DEV_DMS</t>
  </si>
  <si>
    <t>2.  NON SAP  Production Land scape</t>
  </si>
  <si>
    <t>AD (Secondary)</t>
  </si>
  <si>
    <t>File Server</t>
  </si>
  <si>
    <t>3.  POS Landscape</t>
  </si>
  <si>
    <t>i) Production Land scape</t>
  </si>
  <si>
    <t>PRD_Web 1</t>
  </si>
  <si>
    <t>PRD_Web 2</t>
  </si>
  <si>
    <t>PRD_APP 1</t>
  </si>
  <si>
    <t>PRD_APP 2</t>
  </si>
  <si>
    <t>PRD_DB 1</t>
  </si>
  <si>
    <t>PRD_DB 2</t>
  </si>
  <si>
    <t>PRD MSG_SERVER</t>
  </si>
  <si>
    <t>PRD MONGO DB</t>
  </si>
  <si>
    <t>ii) Quality Landscape</t>
  </si>
  <si>
    <t>QAS_Web</t>
  </si>
  <si>
    <t>QAS_App</t>
  </si>
  <si>
    <t>QAS_DB</t>
  </si>
  <si>
    <t>QAS_MONGODB</t>
  </si>
  <si>
    <t>QAS_MSG SERVER</t>
  </si>
  <si>
    <t>iii) Test/UAT Landscape</t>
  </si>
  <si>
    <t>UAT_Web</t>
  </si>
  <si>
    <t>UAT_App</t>
  </si>
  <si>
    <t>UAT_DB</t>
  </si>
  <si>
    <t>UAT_MONGODB</t>
  </si>
  <si>
    <t>Total ( A)</t>
  </si>
  <si>
    <t>1. Softwares for the VMs</t>
  </si>
  <si>
    <t>i)</t>
  </si>
  <si>
    <t>ii)</t>
  </si>
  <si>
    <t>iii)</t>
  </si>
  <si>
    <t>3. Network Service</t>
  </si>
  <si>
    <t>Public IP's  (IPv 4/ IPv 6)  12 Nos</t>
  </si>
  <si>
    <t>iv)</t>
  </si>
  <si>
    <t>v)</t>
  </si>
  <si>
    <t>4. Security Services</t>
  </si>
  <si>
    <t>vFirewall - 1 Gbps througput with HA</t>
  </si>
  <si>
    <t>5. Hosting Services</t>
  </si>
  <si>
    <t>Total ( B)</t>
  </si>
  <si>
    <t>AD (Primary)</t>
  </si>
  <si>
    <t>Grand Total</t>
  </si>
  <si>
    <t>Rate  for  Infrastructure &amp;  Services  for the Cloud Infra</t>
  </si>
  <si>
    <t>COCHIN PORT AUTHORITY</t>
  </si>
  <si>
    <t>Technical Specification</t>
  </si>
  <si>
    <t>OS+ APP Disk in GB</t>
  </si>
  <si>
    <t>SSD Disk in GB (Database)</t>
  </si>
  <si>
    <t>Operating system</t>
  </si>
  <si>
    <t>VCore</t>
  </si>
  <si>
    <t>RAM in GB</t>
  </si>
  <si>
    <t>SUSE 12.X or 15.X for SAP</t>
  </si>
  <si>
    <t>Windows Server 2012 R2</t>
  </si>
  <si>
    <t>Windows Server 2016 for AD</t>
  </si>
  <si>
    <t>Windows Server 2016</t>
  </si>
  <si>
    <t>BQ FOR PROVIDING CLOUD INFRASTRUCTURE AS A SERVICE &amp; RELATED SERVICES FOR HOSTING SAP ON HANA &amp; NON SAP APPLICATIONS IN THE GOVT. COMMUNITY CLOUD</t>
  </si>
  <si>
    <t>B. Infrastructure &amp;  Services in CoPT Premises</t>
  </si>
  <si>
    <t>Total (A) +  (B)</t>
  </si>
  <si>
    <t>C. Other Software &amp;  Services</t>
  </si>
  <si>
    <t>Total (C)</t>
  </si>
  <si>
    <t>D. Infrastructure &amp;  Services in CoPT Premises</t>
  </si>
  <si>
    <t>Total ( D)</t>
  </si>
  <si>
    <t>Sl. No</t>
  </si>
  <si>
    <t>Description</t>
  </si>
  <si>
    <t>Amount in Rs.</t>
  </si>
  <si>
    <t>E. Cloud to Cloud Migration Services</t>
  </si>
  <si>
    <t>Total (E)</t>
  </si>
  <si>
    <t>Total of C &amp; D &amp; E</t>
  </si>
  <si>
    <t>D. Infrastructure &amp;  Services in CoPA Premises</t>
  </si>
  <si>
    <t>B. Infrastructure &amp;  Services in CoPA Premises</t>
  </si>
  <si>
    <t>Managed Switch Gigabite Ethernet 12 port at CoPT premises - 2 Nos ( GE 12 Ports,  8 nos. GE SFP , 2 nos. 10 GE SFP)</t>
  </si>
  <si>
    <t>Firewall 2 Nos in HA at CoPT premises ( IPS throughput 5 Gbps , NGFW throughput 5 Gbps, Threat Protection througput 4.7 Gbps, Firewall Througput 20 Gbps, 10 GE SFP Port 2 Nos. GE SFP Ports 8 nos. RJ4) Product should have routing, switching &amp; IPsec VPN capabilities for networking and security.</t>
  </si>
  <si>
    <t xml:space="preserve">Managed MPLS connectivity from CoPA to CSP Data Centre  with 12 Mbps each from 2 Different service providers </t>
  </si>
  <si>
    <t xml:space="preserve">Anti-Virus for  Servers ( All VM Instances) </t>
  </si>
  <si>
    <t xml:space="preserve">Domain SSL Wildcard ( Wild Card Domain) </t>
  </si>
  <si>
    <t xml:space="preserve">Security Operations Services &amp; Monitoring </t>
  </si>
  <si>
    <t>(OS) SUSE Linux Enterprise Edition 12.X or 15.X (For all Instances) or Latest</t>
  </si>
  <si>
    <t xml:space="preserve">(OS) MS Windows 2016 SE or Latest </t>
  </si>
  <si>
    <t xml:space="preserve">SSL VPN Services </t>
  </si>
  <si>
    <t xml:space="preserve">Installation of Enterprise Anti-Virus solution for 300 CoPT clients (end point) Including subscription for contract duration </t>
  </si>
  <si>
    <t xml:space="preserve">Unmetered Internet Data Transfer ( In &amp; Out ) </t>
  </si>
  <si>
    <t xml:space="preserve">Backup storage &amp; Services for VM , OS , Application  &amp; Datbases as per BQ Summary </t>
  </si>
  <si>
    <t xml:space="preserve">2. Storage and Backup Management </t>
  </si>
  <si>
    <t xml:space="preserve">Infra Cluster Management including complete infrastructure Components </t>
  </si>
  <si>
    <t>Operating System Management  including patches, updates and upgrades</t>
  </si>
  <si>
    <t>AD Installation, configuration &amp; Management</t>
  </si>
  <si>
    <t xml:space="preserve">Cloud Migration services  from existing DC to New DC as per VM Details Summary </t>
  </si>
  <si>
    <t>Cloud Infr. Monitoring (vCPU, RAM, Disk and Bandwidth with Aviliability of Services  including Network , Firewalls , Load Balancers , Stoarge  and VM Instances</t>
  </si>
  <si>
    <t xml:space="preserve">Backup Software required for Complete Infrstructure as per VM details given with Stanadard Backup Policies.
</t>
  </si>
  <si>
    <t xml:space="preserve">Managed Load Balancer for POS production Application </t>
  </si>
  <si>
    <t>Networking Devices Mgmt</t>
  </si>
  <si>
    <t>AD (Primary) Alongwith OS licence and 300 CAL - Hardware - 6 Core 32 GB 500 GB HDD WIN OS</t>
  </si>
  <si>
    <t>BQ NO:  FIN/EDP/Cloud/2025     DATED: 06.02.2025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</si>
</sst>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fornian FB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</cellStyleXfs>
  <cellXfs count="83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vertical="center" wrapText="1"/>
      <protection hidden="1"/>
    </xf>
    <xf numFmtId="0" fontId="0" fillId="0" borderId="5" xfId="0" applyBorder="1"/>
    <xf numFmtId="0" fontId="6" fillId="0" borderId="5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6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3" fontId="2" fillId="0" borderId="1" xfId="1" applyFont="1" applyBorder="1"/>
    <xf numFmtId="0" fontId="15" fillId="0" borderId="1" xfId="0" applyFont="1" applyBorder="1" applyAlignment="1">
      <alignment wrapText="1"/>
    </xf>
    <xf numFmtId="43" fontId="15" fillId="0" borderId="1" xfId="1" applyFont="1" applyBorder="1"/>
    <xf numFmtId="43" fontId="7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3" fontId="0" fillId="0" borderId="1" xfId="1" applyFont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43" fontId="2" fillId="0" borderId="5" xfId="1" applyFont="1" applyFill="1" applyBorder="1" applyAlignment="1">
      <alignment horizontal="right"/>
    </xf>
    <xf numFmtId="43" fontId="7" fillId="0" borderId="7" xfId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0" fontId="15" fillId="0" borderId="1" xfId="0" applyFont="1" applyBorder="1"/>
    <xf numFmtId="43" fontId="15" fillId="0" borderId="1" xfId="1" applyFont="1" applyBorder="1" applyAlignment="1">
      <alignment horizontal="right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/>
    </xf>
    <xf numFmtId="0" fontId="13" fillId="0" borderId="5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vertical="center" wrapText="1"/>
      <protection hidden="1"/>
    </xf>
    <xf numFmtId="0" fontId="0" fillId="2" borderId="0" xfId="0" applyFill="1" applyProtection="1">
      <protection locked="0"/>
    </xf>
    <xf numFmtId="0" fontId="0" fillId="3" borderId="1" xfId="0" applyFill="1" applyBorder="1" applyProtection="1">
      <protection locked="0"/>
    </xf>
    <xf numFmtId="43" fontId="0" fillId="2" borderId="13" xfId="1" applyFont="1" applyFill="1" applyBorder="1" applyAlignment="1" applyProtection="1">
      <alignment horizontal="right"/>
      <protection locked="0"/>
    </xf>
    <xf numFmtId="43" fontId="0" fillId="3" borderId="1" xfId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7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0" fillId="3" borderId="5" xfId="1" applyFont="1" applyFill="1" applyBorder="1" applyAlignment="1" applyProtection="1">
      <alignment horizontal="center"/>
      <protection locked="0"/>
    </xf>
    <xf numFmtId="43" fontId="0" fillId="3" borderId="14" xfId="1" applyFont="1" applyFill="1" applyBorder="1" applyAlignment="1" applyProtection="1">
      <alignment horizontal="center"/>
      <protection locked="0"/>
    </xf>
    <xf numFmtId="43" fontId="0" fillId="3" borderId="10" xfId="1" applyFont="1" applyFill="1" applyBorder="1" applyAlignment="1" applyProtection="1">
      <alignment horizontal="center"/>
      <protection locked="0"/>
    </xf>
    <xf numFmtId="43" fontId="0" fillId="3" borderId="5" xfId="1" applyFont="1" applyFill="1" applyBorder="1" applyAlignment="1" applyProtection="1">
      <alignment horizontal="right"/>
      <protection locked="0"/>
    </xf>
    <xf numFmtId="43" fontId="0" fillId="3" borderId="14" xfId="1" applyFont="1" applyFill="1" applyBorder="1" applyAlignment="1" applyProtection="1">
      <alignment horizontal="right"/>
      <protection locked="0"/>
    </xf>
    <xf numFmtId="43" fontId="0" fillId="3" borderId="10" xfId="1" applyFont="1" applyFill="1" applyBorder="1" applyAlignment="1" applyProtection="1">
      <alignment horizontal="right"/>
      <protection locked="0"/>
    </xf>
  </cellXfs>
  <cellStyles count="13">
    <cellStyle name="Comma" xfId="1" builtinId="3"/>
    <cellStyle name="Comma 3" xfId="2"/>
    <cellStyle name="Normal" xfId="0" builtinId="0"/>
    <cellStyle name="Normal 10" xfId="3"/>
    <cellStyle name="Normal 10 2" xfId="4"/>
    <cellStyle name="Normal 2" xfId="5"/>
    <cellStyle name="Normal 3" xfId="6"/>
    <cellStyle name="Normal 4" xfId="7"/>
    <cellStyle name="Normal 4 2" xfId="8"/>
    <cellStyle name="Normal 5" xfId="9"/>
    <cellStyle name="Normal 5 2" xfId="10"/>
    <cellStyle name="Normal 6" xfId="11"/>
    <cellStyle name="Normal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P:\WINDOWS\Desktop\New%20BS%2031.12.05\BS%2031.12.2005%20F\New%20Folder\RAKESHB\Term%20&amp;%20WC%20loan\int%20on%20term%20loan%2001-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gebot.xl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H:\vik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Amit%20Kotian\work\IDB\Current%20Clients\Airtel\Airtel%20-%20DMX\5.%20Solution%20Plan\Final%20Clarifications\Submission\Final\Accenture_BoQ%20-%20Core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P:\WINDOWS\Desktop\New%20BS%2031.12.05\BS%2031.12.2005%20F\New%20Folder\RAKESHB\Bank%20&amp;%20Finance\int.income%20MDD%20&amp;%20HO%2001-02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Vipul's%20Desktop%20-%2021-2-2013\Vipul%20Work\Mam's%20Work\Maharashtra%20Web%20Enabled%20System%20RFP%2003-08-2016\Maharashtra%20Costing%20Sheet%2030-8-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SBBIBM\Clients\RAKESHB\BS%2031.3.03\consol%20Accts%2030.06-incl%20NBP-23.11.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MDIL%20ITO%20Final%20Accounts_2004-05_For%20Auditors_250505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Md04d903\exp%20list\windows\TEMP\ASR%20newver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WINDOWS\Desktop\New%20BS%2031.12.05\BS%2031.12.2005%20F\New%20Folder\RAKESHB\Bank%20&amp;%20Finance\int.income%20MDD%20&amp;%20HO%2001-02.xlw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Final%20set%20formatted%20by%20u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10620152\AppData\Local\Microsoft\Windows\Temporary%20Internet%20Files\Content.Outlook\TKU0PEHO\Product%20checklist_SY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P:\Finance%20&amp;%20Comercial\MIS\Jagdeepak.Sharma\HP\Butter%20Budget%2009-10%20hp%20option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Documents%20and%20Settings\Administrator\Desktop\MDFPL%2006-07\KSS\WINDOWS\Desktop\New%20BS%2031.12.05\BS%2031.12.2005%20F\New%20Folder\RAKESHB\Term%20&amp;%20WC%20loan\int%20on%20term%20loan%2001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nbkuz2d\AppData\Local\Microsoft\Windows\Temporary%20Internet%20Files\Content.Outlook\581ZAIAZ\GWIM%20Int\India\Satish%20GWIM%20India%20BASIL%20separation%20Stage%201%20TI%20costing%20estim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Md04d903\exp%20list\mis2002\misfeb2002\MODEL-Site%20Reporting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fer.x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0P%20Hardware%20Inventor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06.COCHINPORT\Downloads\Users\glowgetter\Desktop\Md04d903\exp%20list\My%20Documents\Customers\EDAG\Audit\31.03.2002\Statutory%20Audit\Final%20Accounts\BS-EDAG-20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ystem"/>
      <sheetName val="Hinweise"/>
      <sheetName val="Grafik"/>
      <sheetName val="Überblick"/>
      <sheetName val="Partition"/>
      <sheetName val="Warnungen"/>
      <sheetName val="Slots"/>
      <sheetName val="Kabelplan"/>
      <sheetName val="Planungsdaten"/>
      <sheetName val="Kabelplan2"/>
      <sheetName val="Hausanschlüsse"/>
      <sheetName val="MirrorMode"/>
      <sheetName val="Storage"/>
      <sheetName val="Leistungswerte"/>
      <sheetName val="Module"/>
      <sheetName val="1-8"/>
      <sheetName val="Base data Security Procedures"/>
      <sheetName val="V8 Calculator Stage 1 Prd"/>
      <sheetName val="Predict Data Points"/>
      <sheetName val="LCS SCH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Lead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Unpriced BOM"/>
      <sheetName val="Hardware Config"/>
      <sheetName val="Other Line Items"/>
      <sheetName val="Lists"/>
      <sheetName val="Commercial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dd &amp; co Fdr jan.02 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mmercial Proposal"/>
      <sheetName val="MPLS Connectivity ULB&amp;DMAOffice"/>
      <sheetName val="NonCommercial MPLS Details"/>
      <sheetName val="Central Application Support"/>
      <sheetName val="Training &amp; Change Mgmt"/>
      <sheetName val="ULB Level Support"/>
      <sheetName val="Final BoQ"/>
      <sheetName val="Cost sheet - Summary "/>
      <sheetName val="Software Dev Modules"/>
      <sheetName val="Implementation Costs"/>
      <sheetName val="Training Cost"/>
      <sheetName val="Change Management"/>
      <sheetName val="Data Migration"/>
      <sheetName val="Centralized Application Support"/>
      <sheetName val="Manpower PIS"/>
      <sheetName val="Cloud Hosting"/>
      <sheetName val="Connectivity"/>
      <sheetName val="Bought Out SW"/>
      <sheetName val="Certifications"/>
      <sheetName val="storage"/>
    </sheetNames>
    <sheetDataSet>
      <sheetData sheetId="0">
        <row r="4">
          <cell r="I4" t="str">
            <v>Program Manager / Director</v>
          </cell>
        </row>
      </sheetData>
      <sheetData sheetId="1">
        <row r="4">
          <cell r="I4" t="str">
            <v>Program Manager / Director</v>
          </cell>
        </row>
      </sheetData>
      <sheetData sheetId="2"/>
      <sheetData sheetId="3"/>
      <sheetData sheetId="4"/>
      <sheetData sheetId="5"/>
      <sheetData sheetId="6">
        <row r="4">
          <cell r="I4" t="str">
            <v>Program Manager / Director</v>
          </cell>
        </row>
      </sheetData>
      <sheetData sheetId="7">
        <row r="4">
          <cell r="I4" t="str">
            <v>Program Manager / Director</v>
          </cell>
        </row>
        <row r="5">
          <cell r="I5" t="str">
            <v>Project Manager</v>
          </cell>
        </row>
        <row r="6">
          <cell r="I6" t="str">
            <v>Solution Architect</v>
          </cell>
        </row>
        <row r="7">
          <cell r="I7" t="str">
            <v>Trainer</v>
          </cell>
        </row>
        <row r="8">
          <cell r="I8" t="str">
            <v>Technical Expert</v>
          </cell>
        </row>
        <row r="9">
          <cell r="I9" t="str">
            <v>Urban Domain Expert</v>
          </cell>
        </row>
        <row r="10">
          <cell r="I10" t="str">
            <v>Team Lead- Testing</v>
          </cell>
        </row>
        <row r="11">
          <cell r="I11" t="str">
            <v>Database Expert</v>
          </cell>
        </row>
        <row r="12">
          <cell r="I12" t="str">
            <v>Business Analysts</v>
          </cell>
        </row>
        <row r="13">
          <cell r="I13" t="str">
            <v>Operations Manager</v>
          </cell>
        </row>
        <row r="14">
          <cell r="I14" t="str">
            <v>Networking Expert</v>
          </cell>
        </row>
        <row r="15">
          <cell r="I15" t="str">
            <v>Project Co-ordinator (ULB Support)</v>
          </cell>
        </row>
        <row r="16">
          <cell r="I16" t="str">
            <v>OEM Senior Developer</v>
          </cell>
        </row>
        <row r="17">
          <cell r="I17" t="str">
            <v>Developer</v>
          </cell>
        </row>
        <row r="18">
          <cell r="I18" t="str">
            <v>Tester</v>
          </cell>
        </row>
        <row r="19">
          <cell r="I19" t="str">
            <v xml:space="preserve">Team lead Development </v>
          </cell>
        </row>
        <row r="20">
          <cell r="I20" t="str">
            <v xml:space="preserve">Implementation manager </v>
          </cell>
        </row>
        <row r="21">
          <cell r="I21" t="str">
            <v xml:space="preserve">PM - implmentation </v>
          </cell>
        </row>
        <row r="22">
          <cell r="I22" t="str">
            <v>Functional consultant</v>
          </cell>
        </row>
        <row r="23">
          <cell r="I23" t="str">
            <v>Help Desk Exec.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er unit set off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packagetbason15.4"/>
      <sheetName val="Trialbal"/>
      <sheetName val="Sheet1"/>
      <sheetName val="BS"/>
      <sheetName val="PL"/>
      <sheetName val="Cash flow"/>
      <sheetName val="Sch1"/>
      <sheetName val="Sch 2"/>
      <sheetName val="Sch 3,4,5"/>
      <sheetName val="Sch 6"/>
      <sheetName val="Sch 7"/>
      <sheetName val="Sch8,9&amp;10"/>
      <sheetName val="sch11"/>
      <sheetName val=" Tax provision "/>
      <sheetName val="EPS"/>
      <sheetName val="Abstract "/>
      <sheetName val="Grouping P&amp;L"/>
      <sheetName val="Grouping BS"/>
      <sheetName val="Cost breakup"/>
      <sheetName val="Assets &amp; Liab"/>
      <sheetName val="TB050204Final"/>
      <sheetName val="Abstract"/>
      <sheetName val="sch3&amp;9grp"/>
      <sheetName val="sch3&amp;9gr"/>
      <sheetName val="sch7grp"/>
      <sheetName val="sch10grp"/>
      <sheetName val="sch11grp"/>
      <sheetName val="sch12grup"/>
      <sheetName val="Sch14grp"/>
      <sheetName val="staffsch14grp"/>
      <sheetName val="sch15grp"/>
      <sheetName val="FA GRP"/>
      <sheetName val="CF final"/>
      <sheetName val="Inter unit set off"/>
      <sheetName val="d-safe specs"/>
      <sheetName val="Cost sheet - Summary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L11">
            <v>5705431.1299999999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dd &amp; co Fdr Tds01-02"/>
      <sheetName val="mdd &amp; co Fdr  Feb02)"/>
      <sheetName val="Company ICD"/>
      <sheetName val="mdd &amp; co Fdr jan.02 "/>
      <sheetName val="TDS sCH"/>
      <sheetName val="mdd &amp; co Fdr Tds00-01"/>
      <sheetName val="money doubling"/>
    </sheetNames>
    <sheetDataSet>
      <sheetData sheetId="0" refreshError="1"/>
      <sheetData sheetId="1" refreshError="1"/>
      <sheetData sheetId="2" refreshError="1"/>
      <sheetData sheetId="3" refreshError="1">
        <row r="33">
          <cell r="C33">
            <v>2500000</v>
          </cell>
          <cell r="J33">
            <v>834392.70785440668</v>
          </cell>
        </row>
        <row r="35">
          <cell r="A35" t="str">
            <v>P &amp; S Bank,Ghaziabad Br.</v>
          </cell>
        </row>
        <row r="36">
          <cell r="A36">
            <v>1</v>
          </cell>
          <cell r="B36">
            <v>569215</v>
          </cell>
          <cell r="C36">
            <v>500000</v>
          </cell>
          <cell r="D36">
            <v>10</v>
          </cell>
          <cell r="E36">
            <v>36779</v>
          </cell>
          <cell r="F36">
            <v>37965</v>
          </cell>
          <cell r="G36">
            <v>509</v>
          </cell>
          <cell r="H36">
            <v>5.5780821917808217</v>
          </cell>
          <cell r="J36">
            <v>73837.078681478277</v>
          </cell>
        </row>
        <row r="37">
          <cell r="A37">
            <v>2</v>
          </cell>
          <cell r="B37">
            <v>317416</v>
          </cell>
          <cell r="C37">
            <v>500000</v>
          </cell>
          <cell r="D37">
            <v>10</v>
          </cell>
          <cell r="E37">
            <v>36912</v>
          </cell>
          <cell r="F37">
            <v>38098</v>
          </cell>
          <cell r="G37">
            <v>376</v>
          </cell>
          <cell r="H37">
            <v>4.1205479452054794</v>
          </cell>
          <cell r="J37">
            <v>53551.721647092956</v>
          </cell>
        </row>
        <row r="38">
          <cell r="C38">
            <v>1000000</v>
          </cell>
          <cell r="J38">
            <v>127388.80032857123</v>
          </cell>
        </row>
        <row r="40">
          <cell r="C40">
            <v>948720099</v>
          </cell>
          <cell r="D40" t="str">
            <v>current FDR</v>
          </cell>
          <cell r="E40">
            <v>544720099</v>
          </cell>
          <cell r="I40">
            <v>12678383.458619684</v>
          </cell>
          <cell r="J40">
            <v>202842985.45861968</v>
          </cell>
        </row>
        <row r="42">
          <cell r="F42">
            <v>4140027.458619684</v>
          </cell>
          <cell r="G42" t="str">
            <v>Int. Acc For The Month</v>
          </cell>
        </row>
        <row r="43">
          <cell r="A43" t="str">
            <v>MOTHER DAIRYFRUIT &amp; VEGETABLE LIMITED</v>
          </cell>
        </row>
        <row r="45">
          <cell r="A45" t="str">
            <v>STAEMENT OF  FIXED DEPOSITS WITH State Bank of India</v>
          </cell>
        </row>
        <row r="47">
          <cell r="J47">
            <v>37287</v>
          </cell>
        </row>
        <row r="48">
          <cell r="A48" t="str">
            <v>SN.</v>
          </cell>
          <cell r="B48" t="str">
            <v>FDRN.</v>
          </cell>
          <cell r="C48" t="str">
            <v>AMT.OF FDR</v>
          </cell>
          <cell r="D48" t="str">
            <v>INT.RT.</v>
          </cell>
          <cell r="E48" t="str">
            <v>Issue Dt</v>
          </cell>
          <cell r="F48" t="str">
            <v>Maturity Dt</v>
          </cell>
          <cell r="G48" t="str">
            <v>DAYS</v>
          </cell>
          <cell r="H48" t="str">
            <v>QTR.</v>
          </cell>
          <cell r="I48" t="str">
            <v>Maturity Day</v>
          </cell>
          <cell r="J48" t="str">
            <v>INT.ACC.RS.</v>
          </cell>
        </row>
        <row r="49">
          <cell r="A49">
            <v>1</v>
          </cell>
          <cell r="B49" t="str">
            <v>Under B/G</v>
          </cell>
          <cell r="C49">
            <v>15000</v>
          </cell>
          <cell r="D49">
            <v>9.5</v>
          </cell>
          <cell r="E49">
            <v>36731</v>
          </cell>
          <cell r="F49">
            <v>37735</v>
          </cell>
          <cell r="G49">
            <v>557</v>
          </cell>
          <cell r="H49">
            <v>6.1041095890410961</v>
          </cell>
          <cell r="J49">
            <v>2310.7558815618613</v>
          </cell>
        </row>
        <row r="50">
          <cell r="A50">
            <v>2</v>
          </cell>
          <cell r="B50" t="str">
            <v>Under B/G</v>
          </cell>
          <cell r="C50">
            <v>30000</v>
          </cell>
          <cell r="D50">
            <v>10</v>
          </cell>
          <cell r="E50">
            <v>36949</v>
          </cell>
          <cell r="F50">
            <v>38134</v>
          </cell>
          <cell r="G50">
            <v>339</v>
          </cell>
          <cell r="H50">
            <v>3.7150684931506848</v>
          </cell>
          <cell r="J50">
            <v>2882.2213992476609</v>
          </cell>
        </row>
        <row r="51">
          <cell r="A51">
            <v>3</v>
          </cell>
          <cell r="B51" t="str">
            <v>Under B/G</v>
          </cell>
          <cell r="C51">
            <v>15000</v>
          </cell>
          <cell r="D51">
            <v>10</v>
          </cell>
          <cell r="E51">
            <v>36949</v>
          </cell>
          <cell r="F51">
            <v>38134</v>
          </cell>
          <cell r="G51">
            <v>339</v>
          </cell>
          <cell r="H51">
            <v>3.7150684931506848</v>
          </cell>
          <cell r="J51">
            <v>1441.1106996238304</v>
          </cell>
        </row>
        <row r="52">
          <cell r="A52">
            <v>4</v>
          </cell>
          <cell r="B52" t="str">
            <v>Under B/G</v>
          </cell>
          <cell r="C52">
            <v>15000</v>
          </cell>
          <cell r="D52">
            <v>9.5</v>
          </cell>
          <cell r="E52">
            <v>36622</v>
          </cell>
          <cell r="F52">
            <v>38448</v>
          </cell>
          <cell r="G52">
            <v>666</v>
          </cell>
          <cell r="H52">
            <v>7.2986301369863016</v>
          </cell>
          <cell r="J52">
            <v>2802.9869133477841</v>
          </cell>
        </row>
        <row r="53">
          <cell r="A53">
            <v>5</v>
          </cell>
          <cell r="B53" t="str">
            <v>Under B/G</v>
          </cell>
          <cell r="C53">
            <v>2000000</v>
          </cell>
          <cell r="D53">
            <v>9.5</v>
          </cell>
          <cell r="E53">
            <v>36634</v>
          </cell>
          <cell r="F53">
            <v>38490</v>
          </cell>
          <cell r="G53">
            <v>654</v>
          </cell>
          <cell r="H53">
            <v>7.1671232876712327</v>
          </cell>
          <cell r="J53">
            <v>366415.70872788364</v>
          </cell>
        </row>
        <row r="54">
          <cell r="A54">
            <v>6</v>
          </cell>
          <cell r="B54">
            <v>201072</v>
          </cell>
          <cell r="C54">
            <v>10000000</v>
          </cell>
          <cell r="D54">
            <v>10.75</v>
          </cell>
          <cell r="E54">
            <v>36878</v>
          </cell>
          <cell r="F54">
            <v>37973</v>
          </cell>
          <cell r="G54">
            <v>410</v>
          </cell>
          <cell r="H54">
            <v>4.493150684931507</v>
          </cell>
          <cell r="J54">
            <v>1265493.620353153</v>
          </cell>
        </row>
        <row r="55">
          <cell r="A55">
            <v>7</v>
          </cell>
          <cell r="B55">
            <v>201201</v>
          </cell>
          <cell r="C55">
            <v>250000000</v>
          </cell>
          <cell r="D55">
            <v>10.75</v>
          </cell>
          <cell r="E55">
            <v>36930</v>
          </cell>
          <cell r="F55">
            <v>38025</v>
          </cell>
          <cell r="G55">
            <v>358</v>
          </cell>
          <cell r="H55">
            <v>3.9232876712328766</v>
          </cell>
          <cell r="J55">
            <v>27412988.772712409</v>
          </cell>
        </row>
        <row r="56">
          <cell r="A56">
            <v>8</v>
          </cell>
          <cell r="B56">
            <v>201240</v>
          </cell>
          <cell r="C56">
            <v>150000000</v>
          </cell>
          <cell r="D56">
            <v>10.75</v>
          </cell>
          <cell r="E56">
            <v>36942</v>
          </cell>
          <cell r="F56">
            <v>38037</v>
          </cell>
          <cell r="G56">
            <v>346</v>
          </cell>
          <cell r="H56">
            <v>3.7917808219178082</v>
          </cell>
          <cell r="J56">
            <v>15868302.831289113</v>
          </cell>
        </row>
        <row r="57">
          <cell r="A57">
            <v>9</v>
          </cell>
          <cell r="B57">
            <v>201476</v>
          </cell>
          <cell r="C57">
            <v>100000000</v>
          </cell>
          <cell r="D57">
            <v>9.5</v>
          </cell>
          <cell r="E57">
            <v>37070</v>
          </cell>
          <cell r="F57">
            <v>38166</v>
          </cell>
          <cell r="G57">
            <v>218</v>
          </cell>
          <cell r="H57">
            <v>2.3890410958904109</v>
          </cell>
          <cell r="J57">
            <v>5767851.2187951058</v>
          </cell>
        </row>
        <row r="58">
          <cell r="B58" t="str">
            <v>TOTAL</v>
          </cell>
          <cell r="C58">
            <v>512075000</v>
          </cell>
          <cell r="J58">
            <v>50690489.226771444</v>
          </cell>
        </row>
        <row r="60">
          <cell r="A60" t="str">
            <v>STAEMENT OF  FIXED DEPOSITS WITH PNB,Mumbai</v>
          </cell>
        </row>
        <row r="63">
          <cell r="A63">
            <v>1</v>
          </cell>
          <cell r="B63">
            <v>450879</v>
          </cell>
          <cell r="C63">
            <v>30000000</v>
          </cell>
          <cell r="D63">
            <v>9.5</v>
          </cell>
          <cell r="E63">
            <v>36975</v>
          </cell>
          <cell r="F63">
            <v>38071</v>
          </cell>
          <cell r="G63">
            <v>313</v>
          </cell>
          <cell r="H63">
            <v>3.43013698630137</v>
          </cell>
          <cell r="J63">
            <v>2515301.0072933994</v>
          </cell>
        </row>
        <row r="67">
          <cell r="A67" t="str">
            <v>STAEMENT OF  FIXED DEPOSITS WITH ICICI Bank, C.P. N.Delhi</v>
          </cell>
        </row>
        <row r="70">
          <cell r="A70">
            <v>1</v>
          </cell>
          <cell r="B70">
            <v>50680617</v>
          </cell>
          <cell r="C70">
            <v>150000000</v>
          </cell>
          <cell r="D70">
            <v>7.9</v>
          </cell>
          <cell r="E70">
            <v>37243</v>
          </cell>
          <cell r="F70">
            <v>37291</v>
          </cell>
          <cell r="G70">
            <v>45</v>
          </cell>
          <cell r="H70">
            <v>0.49315068493150682</v>
          </cell>
          <cell r="J70">
            <v>1453718.2577444017</v>
          </cell>
        </row>
        <row r="71">
          <cell r="A71">
            <v>2</v>
          </cell>
          <cell r="C71">
            <v>100000000</v>
          </cell>
          <cell r="D71">
            <v>8</v>
          </cell>
          <cell r="E71">
            <v>37257</v>
          </cell>
          <cell r="F71">
            <v>37305</v>
          </cell>
          <cell r="G71">
            <v>31</v>
          </cell>
          <cell r="H71">
            <v>0.33972602739726027</v>
          </cell>
          <cell r="J71">
            <v>675014.81472331285</v>
          </cell>
        </row>
        <row r="72">
          <cell r="B72" t="str">
            <v>TOTAL</v>
          </cell>
          <cell r="C72">
            <v>250000000</v>
          </cell>
          <cell r="J72">
            <v>2128733.0724677145</v>
          </cell>
        </row>
        <row r="74">
          <cell r="B74" t="str">
            <v>Grand total</v>
          </cell>
          <cell r="C74">
            <v>792075000</v>
          </cell>
          <cell r="I74">
            <v>17412911.306532562</v>
          </cell>
          <cell r="J74">
            <v>55334523.306532562</v>
          </cell>
        </row>
        <row r="75">
          <cell r="F75">
            <v>6872655.3065325618</v>
          </cell>
          <cell r="G75" t="str">
            <v>Int. Acc For The Month</v>
          </cell>
        </row>
        <row r="77">
          <cell r="B77" t="str">
            <v>Grand total</v>
          </cell>
          <cell r="D77" t="str">
            <v>Overall avg YTM 9.75% P.A.</v>
          </cell>
        </row>
        <row r="78">
          <cell r="B78" t="str">
            <v>Co &amp; MDD (current)</v>
          </cell>
          <cell r="C78">
            <v>133.6795099</v>
          </cell>
        </row>
        <row r="121">
          <cell r="A121" t="str">
            <v>STAEMENT OF  FIXED DEPOSITS WITH State Bank of India</v>
          </cell>
        </row>
        <row r="124">
          <cell r="A124" t="str">
            <v>MOTHER DAIRY DELHI</v>
          </cell>
        </row>
        <row r="127">
          <cell r="J127">
            <v>37134</v>
          </cell>
        </row>
        <row r="128">
          <cell r="A128" t="str">
            <v>SN.</v>
          </cell>
          <cell r="B128" t="str">
            <v>FDRN.</v>
          </cell>
          <cell r="C128" t="str">
            <v>AMT.OF FDR</v>
          </cell>
          <cell r="D128" t="str">
            <v>INT.RT.</v>
          </cell>
          <cell r="E128" t="str">
            <v>Issue Dt</v>
          </cell>
          <cell r="F128" t="str">
            <v>Maturity Dt</v>
          </cell>
          <cell r="G128" t="str">
            <v>DAYS</v>
          </cell>
          <cell r="H128" t="str">
            <v>QTR.</v>
          </cell>
          <cell r="I128" t="str">
            <v>Maturity Day</v>
          </cell>
          <cell r="J128" t="str">
            <v>INT.ACC.RS.</v>
          </cell>
        </row>
        <row r="129">
          <cell r="A129" t="str">
            <v>SBI,Mother Dairy Br.</v>
          </cell>
        </row>
        <row r="130">
          <cell r="A130">
            <v>1</v>
          </cell>
          <cell r="C130">
            <v>100000000</v>
          </cell>
          <cell r="D130">
            <v>12.5</v>
          </cell>
          <cell r="E130">
            <v>36057</v>
          </cell>
          <cell r="F130">
            <v>37153</v>
          </cell>
          <cell r="G130">
            <v>1097</v>
          </cell>
          <cell r="H130">
            <v>12.021917808219179</v>
          </cell>
          <cell r="I130" t="str">
            <v>Wednesday</v>
          </cell>
          <cell r="J130">
            <v>44763957.590823114</v>
          </cell>
        </row>
        <row r="131">
          <cell r="A131">
            <v>2</v>
          </cell>
          <cell r="C131">
            <v>100000000</v>
          </cell>
          <cell r="D131">
            <v>12.5</v>
          </cell>
          <cell r="E131">
            <v>36078</v>
          </cell>
          <cell r="F131">
            <v>37174</v>
          </cell>
          <cell r="G131">
            <v>1097</v>
          </cell>
          <cell r="H131">
            <v>12.021917808219179</v>
          </cell>
          <cell r="I131" t="str">
            <v>Wednesday</v>
          </cell>
          <cell r="J131">
            <v>44763957.590823114</v>
          </cell>
        </row>
        <row r="132">
          <cell r="A132">
            <v>3</v>
          </cell>
          <cell r="C132">
            <v>144000000</v>
          </cell>
          <cell r="D132">
            <v>9.5</v>
          </cell>
          <cell r="E132">
            <v>37108</v>
          </cell>
          <cell r="F132">
            <v>38204</v>
          </cell>
          <cell r="G132">
            <v>180</v>
          </cell>
          <cell r="H132">
            <v>1.9726027397260273</v>
          </cell>
          <cell r="I132" t="str">
            <v>Monday</v>
          </cell>
          <cell r="J132">
            <v>6824202.0425110459</v>
          </cell>
        </row>
        <row r="133">
          <cell r="A133">
            <v>4</v>
          </cell>
          <cell r="C133">
            <v>100000000</v>
          </cell>
          <cell r="D133">
            <v>12.5</v>
          </cell>
          <cell r="E133">
            <v>36035</v>
          </cell>
          <cell r="F133">
            <v>37223</v>
          </cell>
          <cell r="G133">
            <v>1189</v>
          </cell>
          <cell r="H133">
            <v>13.03013698630137</v>
          </cell>
          <cell r="I133" t="str">
            <v>Wednesday</v>
          </cell>
          <cell r="J133">
            <v>49325593.581976354</v>
          </cell>
        </row>
        <row r="136">
          <cell r="B136" t="str">
            <v>Total</v>
          </cell>
          <cell r="C136">
            <v>444000000</v>
          </cell>
          <cell r="J136">
            <v>145677710.80613363</v>
          </cell>
        </row>
        <row r="139">
          <cell r="A139" t="str">
            <v>MOTHER DAIRY FRUIT&amp; VEGETABLE LIMITED</v>
          </cell>
        </row>
        <row r="142">
          <cell r="A142" t="str">
            <v>SN.</v>
          </cell>
          <cell r="B142" t="str">
            <v>FDRN.</v>
          </cell>
          <cell r="C142" t="str">
            <v>AMT.OF FDR</v>
          </cell>
          <cell r="D142" t="str">
            <v>INT.RT.</v>
          </cell>
          <cell r="E142" t="str">
            <v>Issue Dt</v>
          </cell>
          <cell r="F142" t="str">
            <v>Maturity Dt</v>
          </cell>
          <cell r="G142" t="str">
            <v>DAYS</v>
          </cell>
          <cell r="H142" t="str">
            <v>QTR.</v>
          </cell>
          <cell r="I142" t="str">
            <v>Maturity Day</v>
          </cell>
          <cell r="J142" t="str">
            <v>INT.ACC.RS.</v>
          </cell>
        </row>
        <row r="143">
          <cell r="A143">
            <v>1</v>
          </cell>
          <cell r="C143">
            <v>15000</v>
          </cell>
          <cell r="D143">
            <v>9.5</v>
          </cell>
          <cell r="E143">
            <v>36731</v>
          </cell>
          <cell r="F143">
            <v>37735</v>
          </cell>
          <cell r="G143">
            <v>557</v>
          </cell>
          <cell r="H143">
            <v>6.1041095890410961</v>
          </cell>
          <cell r="J143">
            <v>2310.7558815618613</v>
          </cell>
        </row>
        <row r="144">
          <cell r="A144">
            <v>2</v>
          </cell>
          <cell r="C144">
            <v>15000</v>
          </cell>
          <cell r="D144">
            <v>9.5</v>
          </cell>
          <cell r="E144">
            <v>36622</v>
          </cell>
          <cell r="F144">
            <v>38448</v>
          </cell>
          <cell r="G144">
            <v>666</v>
          </cell>
          <cell r="H144">
            <v>7.2986301369863016</v>
          </cell>
          <cell r="J144">
            <v>2802.9869133477841</v>
          </cell>
        </row>
        <row r="145">
          <cell r="A145">
            <v>3</v>
          </cell>
          <cell r="C145">
            <v>2000000</v>
          </cell>
          <cell r="D145">
            <v>9.5</v>
          </cell>
          <cell r="E145">
            <v>36634</v>
          </cell>
          <cell r="F145">
            <v>38490</v>
          </cell>
          <cell r="G145">
            <v>654</v>
          </cell>
          <cell r="H145">
            <v>7.1671232876712327</v>
          </cell>
          <cell r="J145">
            <v>366415.70872788364</v>
          </cell>
        </row>
        <row r="146">
          <cell r="A146">
            <v>4</v>
          </cell>
          <cell r="C146">
            <v>10000000</v>
          </cell>
          <cell r="D146">
            <v>10.75</v>
          </cell>
          <cell r="E146">
            <v>36878</v>
          </cell>
          <cell r="F146">
            <v>37973</v>
          </cell>
          <cell r="G146">
            <v>410</v>
          </cell>
          <cell r="H146">
            <v>4.493150684931507</v>
          </cell>
          <cell r="J146">
            <v>1265493.620353153</v>
          </cell>
        </row>
        <row r="147">
          <cell r="A147">
            <v>5</v>
          </cell>
          <cell r="C147">
            <v>250000000</v>
          </cell>
          <cell r="D147">
            <v>10.75</v>
          </cell>
          <cell r="E147">
            <v>36930</v>
          </cell>
          <cell r="F147">
            <v>38025</v>
          </cell>
          <cell r="G147">
            <v>358</v>
          </cell>
          <cell r="H147">
            <v>3.9232876712328766</v>
          </cell>
          <cell r="J147">
            <v>27412988.772712409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&amp;L"/>
      <sheetName val="1"/>
      <sheetName val="2"/>
      <sheetName val="6"/>
      <sheetName val="8"/>
      <sheetName val="10"/>
      <sheetName val="12"/>
      <sheetName val="14"/>
      <sheetName val="4"/>
      <sheetName val="Unit wise consol "/>
      <sheetName val="Rounded off"/>
      <sheetName val="NOTES -1"/>
      <sheetName val="NOTES-2"/>
      <sheetName val=" Tax provision"/>
      <sheetName val="XREF"/>
      <sheetName val="Inter unit for consolidation"/>
      <sheetName val="Sheet4"/>
      <sheetName val="Sheet3"/>
      <sheetName val="Sheet2"/>
      <sheetName val="Sheet1"/>
      <sheetName val="Consolidated"/>
      <sheetName val="1-8"/>
      <sheetName val="mdd &amp; co Fdr jan.02 "/>
      <sheetName val="Technology Assessment"/>
      <sheetName val="Ref"/>
      <sheetName val="xSeries306"/>
      <sheetName val="Sizing Assumptions"/>
      <sheetName val="Maintenance Work Or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list"/>
      <sheetName val="Sheet2"/>
      <sheetName val="Sheet1"/>
      <sheetName val="Disk Analysis"/>
    </sheetNames>
    <sheetDataSet>
      <sheetData sheetId="0"/>
      <sheetData sheetId="1">
        <row r="1">
          <cell r="A1" t="str">
            <v>Y</v>
          </cell>
        </row>
        <row r="2">
          <cell r="A2" t="str">
            <v>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olume 09-10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v 02"/>
      <sheetName val="12% loan"/>
      <sheetName val="consolidated"/>
      <sheetName val="consolisated -ff "/>
      <sheetName val="12% loan (Ff)"/>
      <sheetName val="2001-02"/>
      <sheetName val="Junr02 Accts"/>
      <sheetName val="User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ne-Stop Costing"/>
      <sheetName val="Detailed Costing"/>
      <sheetName val="cost"/>
      <sheetName val="Info"/>
    </sheetNames>
    <sheetDataSet>
      <sheetData sheetId="0" refreshError="1"/>
      <sheetData sheetId="1" refreshError="1"/>
      <sheetData sheetId="2">
        <row r="3">
          <cell r="B3" t="str">
            <v>IBM x3650M3 24GB 2.66GHz                7945PSK</v>
          </cell>
        </row>
        <row r="4">
          <cell r="B4" t="str">
            <v>IBM x3650M3 48GB 3.46GHz                7945PSJ</v>
          </cell>
        </row>
        <row r="5">
          <cell r="B5" t="str">
            <v>IBM x3690X5 128GB 2.26GHz MAX5     7147PBL</v>
          </cell>
        </row>
        <row r="6">
          <cell r="B6" t="str">
            <v>IBM x3850X5 256GB 2.26GHz 2*HBA   7143PDY</v>
          </cell>
        </row>
        <row r="7">
          <cell r="B7" t="str">
            <v>IBM 2*FC 8GB Dual-port HBA</v>
          </cell>
        </row>
        <row r="8">
          <cell r="B8" t="str">
            <v>HP c7000 Enclosure 2 FLEX FABRIC Standard SAN</v>
          </cell>
        </row>
        <row r="9">
          <cell r="B9" t="str">
            <v>HP BL460c G7 24GB</v>
          </cell>
        </row>
        <row r="10">
          <cell r="B10" t="str">
            <v>HP BL460c G7 48GB</v>
          </cell>
        </row>
        <row r="11">
          <cell r="B11" t="str">
            <v xml:space="preserve">Assumption - 5 patches/ server </v>
          </cell>
        </row>
        <row r="12">
          <cell r="B12" t="str">
            <v>Server Rack Installation</v>
          </cell>
        </row>
        <row r="13">
          <cell r="B13" t="str">
            <v>VM Per vCPU</v>
          </cell>
        </row>
        <row r="14">
          <cell r="B14" t="str">
            <v>VM RAM 1-2GB (USD$200/GB)</v>
          </cell>
        </row>
        <row r="15">
          <cell r="B15" t="str">
            <v>VM RAM 3-4GB (USD$300/GB)</v>
          </cell>
        </row>
        <row r="16">
          <cell r="B16" t="str">
            <v>VM RAM 5-6GB (USD$400/GB)</v>
          </cell>
        </row>
        <row r="17">
          <cell r="B17" t="str">
            <v>VM RAM 7-8GB (USD$400/GB)</v>
          </cell>
        </row>
        <row r="18">
          <cell r="B18" t="str">
            <v>VCS per CPU Cost</v>
          </cell>
        </row>
        <row r="19">
          <cell r="B19" t="str">
            <v>Linux Red Hat license cost</v>
          </cell>
        </row>
        <row r="20">
          <cell r="B20" t="str">
            <v>SQL Server 2008</v>
          </cell>
        </row>
        <row r="21">
          <cell r="B21" t="str">
            <v>High Performance Disk 100GB</v>
          </cell>
        </row>
        <row r="22">
          <cell r="B22" t="str">
            <v>Medium Performance Disk 100GB</v>
          </cell>
        </row>
        <row r="23">
          <cell r="B23" t="str">
            <v>Low Performance Disk 100GB</v>
          </cell>
        </row>
        <row r="24">
          <cell r="B24" t="str">
            <v>CAS Disk 100GB</v>
          </cell>
        </row>
        <row r="25">
          <cell r="B25" t="str">
            <v>NAS Disk 100GB</v>
          </cell>
        </row>
        <row r="26">
          <cell r="B26" t="str">
            <v>Midrange Tape 100GB</v>
          </cell>
        </row>
        <row r="27">
          <cell r="B27" t="str">
            <v>TI Resource Cost</v>
          </cell>
        </row>
        <row r="28">
          <cell r="B28" t="str">
            <v>Vendor-related Costs (self update)</v>
          </cell>
        </row>
        <row r="29">
          <cell r="B29" t="str">
            <v>Monitoring Build + MRD: Self Served</v>
          </cell>
        </row>
        <row r="30">
          <cell r="B30" t="str">
            <v>Monitoring Build + MRD: MDE Assigned</v>
          </cell>
        </row>
        <row r="34">
          <cell r="B34" t="str">
            <v>UNIX Dedicated SMALL per SERVER</v>
          </cell>
        </row>
        <row r="35">
          <cell r="B35" t="str">
            <v>UNIX Dedicated MEDIUM per SERVER</v>
          </cell>
        </row>
        <row r="36">
          <cell r="B36" t="str">
            <v>UNIX Dedicated LARGE per SERVER</v>
          </cell>
        </row>
        <row r="37">
          <cell r="B37" t="str">
            <v>WINDOWS/LINUX Dedicated SMALL per SERVER</v>
          </cell>
        </row>
        <row r="38">
          <cell r="B38" t="str">
            <v>WINDOWS/LINUX Dedicated MEDIUM per SERVER</v>
          </cell>
        </row>
        <row r="39">
          <cell r="B39" t="str">
            <v>WINDOWS/LINUX Dedicated LARGE per SERVER</v>
          </cell>
        </row>
        <row r="40">
          <cell r="B40" t="str">
            <v>VIRTUAL WINDOWS/LINUX per CORE</v>
          </cell>
        </row>
        <row r="41">
          <cell r="B41" t="str">
            <v>SUNRISE 2vCPU 16GB RAM 200GB HDD</v>
          </cell>
        </row>
        <row r="42">
          <cell r="B42" t="str">
            <v>SUNRISE 4vCPU 32GB RAM 200GB HDD</v>
          </cell>
        </row>
        <row r="43">
          <cell r="B43" t="str">
            <v>SYBASE per DB INSTANCE</v>
          </cell>
        </row>
        <row r="44">
          <cell r="B44" t="str">
            <v>ORACLE per DB INSTANCE</v>
          </cell>
        </row>
        <row r="45">
          <cell r="B45" t="str">
            <v>MSSQL per DB INSTANCE</v>
          </cell>
        </row>
        <row r="46">
          <cell r="B46" t="str">
            <v>HIGH Performance per GB per Month</v>
          </cell>
        </row>
        <row r="47">
          <cell r="B47" t="str">
            <v>MEDIUM Performance per GB per Month</v>
          </cell>
        </row>
        <row r="48">
          <cell r="B48" t="str">
            <v>LOW Performance per GB per Month</v>
          </cell>
        </row>
        <row r="49">
          <cell r="B49" t="str">
            <v>CAS per GB per Month</v>
          </cell>
        </row>
        <row r="50">
          <cell r="B50" t="str">
            <v>NAS per GB per Month</v>
          </cell>
        </row>
        <row r="51">
          <cell r="B51" t="str">
            <v>MIDRANGE TAPE per GB per Month</v>
          </cell>
        </row>
        <row r="52">
          <cell r="B52" t="str">
            <v>VENDOR Recurring Costs (self update)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 Instruc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ystem"/>
      <sheetName val="Hints"/>
      <sheetName val="Graphics"/>
      <sheetName val="Overview"/>
      <sheetName val="Partition"/>
      <sheetName val="Warnings"/>
      <sheetName val="Slots"/>
      <sheetName val="Cableplan"/>
      <sheetName val="Planning data"/>
      <sheetName val="Cableplan2"/>
      <sheetName val="House network"/>
      <sheetName val="MirrorMode"/>
      <sheetName val="Storage"/>
      <sheetName val="Calculated power values"/>
      <sheetName val="Module"/>
      <sheetName val="Dropdowns"/>
      <sheetName val="Sachin"/>
      <sheetName val="MS NET"/>
      <sheetName val="Sheet2"/>
      <sheetName val="Planning_data"/>
      <sheetName val="House_network"/>
      <sheetName val="Calculated_power_values"/>
      <sheetName val="Data Domains"/>
      <sheetName val="Base data Security Procedures"/>
    </sheetNames>
    <sheetDataSet>
      <sheetData sheetId="0">
        <row r="32">
          <cell r="C32">
            <v>1</v>
          </cell>
        </row>
      </sheetData>
      <sheetData sheetId="1">
        <row r="32">
          <cell r="C32">
            <v>1</v>
          </cell>
        </row>
      </sheetData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32">
          <cell r="C32">
            <v>1</v>
          </cell>
        </row>
      </sheetData>
      <sheetData sheetId="13"/>
      <sheetData sheetId="14" refreshError="1"/>
      <sheetData sheetId="15" refreshError="1"/>
      <sheetData sheetId="16">
        <row r="32">
          <cell r="C32">
            <v>1</v>
          </cell>
        </row>
      </sheetData>
      <sheetData sheetId="17" refreshError="1"/>
      <sheetData sheetId="18" refreshError="1"/>
      <sheetData sheetId="19">
        <row r="32">
          <cell r="C32">
            <v>1</v>
          </cell>
        </row>
      </sheetData>
      <sheetData sheetId="20"/>
      <sheetData sheetId="2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Hardware Inventory"/>
      <sheetName val="Deleted Devices"/>
      <sheetName val="Rack Elevations "/>
      <sheetName val="Validations"/>
      <sheetName val="Change Log"/>
      <sheetName val="Storage"/>
    </sheetNames>
    <sheetDataSet>
      <sheetData sheetId="0">
        <row r="3">
          <cell r="F3">
            <v>0</v>
          </cell>
        </row>
      </sheetData>
      <sheetData sheetId="1">
        <row r="3">
          <cell r="F3">
            <v>0</v>
          </cell>
        </row>
      </sheetData>
      <sheetData sheetId="2"/>
      <sheetData sheetId="3">
        <row r="3">
          <cell r="F3">
            <v>0</v>
          </cell>
        </row>
      </sheetData>
      <sheetData sheetId="4">
        <row r="3">
          <cell r="F3">
            <v>0</v>
          </cell>
        </row>
        <row r="4">
          <cell r="F4">
            <v>1</v>
          </cell>
        </row>
        <row r="5">
          <cell r="F5">
            <v>2</v>
          </cell>
        </row>
        <row r="6">
          <cell r="F6">
            <v>4</v>
          </cell>
        </row>
        <row r="7">
          <cell r="F7">
            <v>6</v>
          </cell>
        </row>
        <row r="8">
          <cell r="F8">
            <v>8</v>
          </cell>
        </row>
      </sheetData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-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7" sqref="C7"/>
    </sheetView>
  </sheetViews>
  <sheetFormatPr defaultRowHeight="15"/>
  <cols>
    <col min="2" max="2" width="33.42578125" customWidth="1"/>
    <col min="3" max="3" width="33.7109375" customWidth="1"/>
  </cols>
  <sheetData>
    <row r="1" spans="1:3" ht="18.75">
      <c r="A1" s="49" t="s">
        <v>72</v>
      </c>
      <c r="B1" s="49"/>
      <c r="C1" s="49"/>
    </row>
    <row r="2" spans="1:3" ht="63" customHeight="1">
      <c r="A2" s="50" t="s">
        <v>83</v>
      </c>
      <c r="B2" s="50"/>
      <c r="C2" s="50"/>
    </row>
    <row r="3" spans="1:3" ht="15.75">
      <c r="A3" s="50" t="s">
        <v>120</v>
      </c>
      <c r="B3" s="50"/>
      <c r="C3" s="50"/>
    </row>
    <row r="4" spans="1:3" ht="18.75">
      <c r="A4" s="51" t="s">
        <v>71</v>
      </c>
      <c r="B4" s="51"/>
      <c r="C4" s="51"/>
    </row>
    <row r="5" spans="1:3" ht="18.75">
      <c r="A5" s="52" t="s">
        <v>0</v>
      </c>
      <c r="B5" s="52"/>
      <c r="C5" s="45"/>
    </row>
    <row r="6" spans="1:3" ht="15.75">
      <c r="A6" s="30" t="s">
        <v>90</v>
      </c>
      <c r="B6" s="30" t="s">
        <v>91</v>
      </c>
      <c r="C6" s="30" t="s">
        <v>92</v>
      </c>
    </row>
    <row r="7" spans="1:3" ht="47.25">
      <c r="A7" s="30">
        <v>1</v>
      </c>
      <c r="B7" s="31" t="s">
        <v>5</v>
      </c>
      <c r="C7" s="29">
        <f>+'VM Details'!I69</f>
        <v>0</v>
      </c>
    </row>
    <row r="8" spans="1:3" ht="31.5">
      <c r="A8" s="30">
        <v>2</v>
      </c>
      <c r="B8" s="31" t="s">
        <v>84</v>
      </c>
      <c r="C8" s="29">
        <f>+'VM Details'!I72</f>
        <v>0</v>
      </c>
    </row>
    <row r="9" spans="1:3" ht="15.75">
      <c r="A9" s="30">
        <v>3</v>
      </c>
      <c r="B9" s="30" t="s">
        <v>86</v>
      </c>
      <c r="C9" s="29">
        <f>+'Othr services&amp; On-Premise Infra'!C35</f>
        <v>0</v>
      </c>
    </row>
    <row r="10" spans="1:3" ht="31.5">
      <c r="A10" s="30">
        <v>4</v>
      </c>
      <c r="B10" s="31" t="s">
        <v>88</v>
      </c>
      <c r="C10" s="29">
        <f>+'Othr services&amp; On-Premise Infra'!C43</f>
        <v>0</v>
      </c>
    </row>
    <row r="11" spans="1:3" ht="31.5">
      <c r="A11" s="30">
        <v>5</v>
      </c>
      <c r="B11" s="31" t="s">
        <v>93</v>
      </c>
      <c r="C11" s="29">
        <f>+'Othr services&amp; On-Premise Infra'!C46</f>
        <v>0</v>
      </c>
    </row>
    <row r="12" spans="1:3">
      <c r="A12" s="2"/>
      <c r="B12" s="2"/>
      <c r="C12" s="26"/>
    </row>
    <row r="13" spans="1:3" ht="18.75">
      <c r="A13" s="2"/>
      <c r="B13" s="27" t="s">
        <v>70</v>
      </c>
      <c r="C13" s="28">
        <f>+C7+C8+C9+C10+C11</f>
        <v>0</v>
      </c>
    </row>
  </sheetData>
  <sheetProtection password="CC92" sheet="1" objects="1" scenarios="1"/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3"/>
  <sheetViews>
    <sheetView workbookViewId="0">
      <selection activeCell="I11" sqref="I11:I23"/>
    </sheetView>
  </sheetViews>
  <sheetFormatPr defaultRowHeight="15"/>
  <cols>
    <col min="1" max="1" width="6.140625" bestFit="1" customWidth="1"/>
    <col min="2" max="2" width="33.140625" customWidth="1"/>
    <col min="3" max="3" width="14.140625" style="15" customWidth="1"/>
    <col min="4" max="4" width="5.85546875" bestFit="1" customWidth="1"/>
    <col min="5" max="5" width="9.140625" bestFit="1" customWidth="1"/>
    <col min="6" max="6" width="10.42578125" customWidth="1"/>
    <col min="7" max="7" width="11.42578125" customWidth="1"/>
    <col min="8" max="8" width="20.85546875" customWidth="1"/>
    <col min="9" max="9" width="17.28515625" customWidth="1"/>
    <col min="10" max="10" width="21.28515625" customWidth="1"/>
  </cols>
  <sheetData>
    <row r="1" spans="1:9" ht="18.75">
      <c r="A1" s="49" t="s">
        <v>72</v>
      </c>
      <c r="B1" s="49"/>
      <c r="C1" s="49"/>
      <c r="D1" s="49"/>
      <c r="E1" s="49"/>
      <c r="F1" s="49"/>
      <c r="G1" s="49"/>
      <c r="H1" s="49"/>
      <c r="I1" s="49"/>
    </row>
    <row r="2" spans="1:9" ht="39.75" customHeight="1">
      <c r="A2" s="50" t="s">
        <v>83</v>
      </c>
      <c r="B2" s="50"/>
      <c r="C2" s="50"/>
      <c r="D2" s="50"/>
      <c r="E2" s="50"/>
      <c r="F2" s="50"/>
      <c r="G2" s="50"/>
      <c r="H2" s="50"/>
      <c r="I2" s="50"/>
    </row>
    <row r="3" spans="1:9" ht="15.75">
      <c r="A3" s="50" t="s">
        <v>120</v>
      </c>
      <c r="B3" s="50"/>
      <c r="C3" s="50"/>
      <c r="D3" s="50"/>
      <c r="E3" s="50"/>
      <c r="F3" s="50"/>
      <c r="G3" s="50"/>
      <c r="H3" s="50"/>
      <c r="I3" s="50"/>
    </row>
    <row r="4" spans="1:9" ht="18.75" customHeight="1">
      <c r="A4" s="51" t="s">
        <v>71</v>
      </c>
      <c r="B4" s="51"/>
      <c r="C4" s="51"/>
      <c r="D4" s="51"/>
      <c r="E4" s="51"/>
      <c r="F4" s="51"/>
      <c r="G4" s="51"/>
      <c r="H4" s="51"/>
      <c r="I4" s="51"/>
    </row>
    <row r="5" spans="1:9" ht="18.75">
      <c r="A5" s="71" t="s">
        <v>0</v>
      </c>
      <c r="B5" s="71"/>
      <c r="C5" s="62"/>
      <c r="D5" s="62"/>
      <c r="E5" s="62"/>
      <c r="F5" s="62"/>
      <c r="G5" s="62"/>
      <c r="H5" s="62"/>
    </row>
    <row r="6" spans="1:9" ht="15" customHeight="1">
      <c r="A6" s="67" t="s">
        <v>1</v>
      </c>
      <c r="B6" s="61" t="s">
        <v>2</v>
      </c>
      <c r="C6" s="61" t="s">
        <v>3</v>
      </c>
      <c r="D6" s="58" t="s">
        <v>73</v>
      </c>
      <c r="E6" s="59"/>
      <c r="F6" s="59"/>
      <c r="G6" s="59"/>
      <c r="H6" s="60"/>
      <c r="I6" s="56" t="s">
        <v>4</v>
      </c>
    </row>
    <row r="7" spans="1:9" ht="24.75" customHeight="1">
      <c r="A7" s="67"/>
      <c r="B7" s="61"/>
      <c r="C7" s="61"/>
      <c r="D7" s="17" t="s">
        <v>77</v>
      </c>
      <c r="E7" s="17" t="s">
        <v>78</v>
      </c>
      <c r="F7" s="18" t="s">
        <v>74</v>
      </c>
      <c r="G7" s="20" t="s">
        <v>75</v>
      </c>
      <c r="H7" t="s">
        <v>76</v>
      </c>
      <c r="I7" s="57"/>
    </row>
    <row r="8" spans="1:9" ht="33" customHeight="1">
      <c r="A8" s="68" t="s">
        <v>5</v>
      </c>
      <c r="B8" s="69"/>
      <c r="C8" s="69"/>
      <c r="D8" s="69"/>
      <c r="E8" s="69"/>
      <c r="F8" s="69"/>
      <c r="G8" s="69"/>
      <c r="H8" s="69"/>
      <c r="I8" s="1"/>
    </row>
    <row r="9" spans="1:9" ht="15.75">
      <c r="A9" s="70" t="s">
        <v>6</v>
      </c>
      <c r="B9" s="70"/>
      <c r="C9" s="70"/>
      <c r="D9" s="70"/>
      <c r="E9" s="70"/>
      <c r="F9" s="70"/>
      <c r="G9" s="70"/>
      <c r="H9" s="70"/>
      <c r="I9" s="2"/>
    </row>
    <row r="10" spans="1:9">
      <c r="A10" s="64" t="s">
        <v>7</v>
      </c>
      <c r="B10" s="64"/>
      <c r="C10" s="64"/>
      <c r="D10" s="64"/>
      <c r="E10" s="64"/>
      <c r="F10" s="64"/>
      <c r="G10" s="64"/>
      <c r="H10" s="64"/>
      <c r="I10" s="2"/>
    </row>
    <row r="11" spans="1:9">
      <c r="A11" s="3">
        <v>1</v>
      </c>
      <c r="B11" s="4" t="s">
        <v>8</v>
      </c>
      <c r="C11" s="3">
        <v>1</v>
      </c>
      <c r="D11" s="19">
        <v>32</v>
      </c>
      <c r="E11" s="19">
        <v>384</v>
      </c>
      <c r="F11" s="19">
        <v>500</v>
      </c>
      <c r="G11" s="19">
        <v>1024</v>
      </c>
      <c r="H11" s="4" t="s">
        <v>79</v>
      </c>
      <c r="I11" s="53"/>
    </row>
    <row r="12" spans="1:9">
      <c r="A12" s="3">
        <v>2</v>
      </c>
      <c r="B12" s="4" t="s">
        <v>9</v>
      </c>
      <c r="C12" s="3">
        <v>1</v>
      </c>
      <c r="D12" s="19">
        <v>32</v>
      </c>
      <c r="E12" s="19">
        <v>384</v>
      </c>
      <c r="F12" s="19">
        <v>500</v>
      </c>
      <c r="G12" s="19">
        <v>1024</v>
      </c>
      <c r="H12" s="4" t="s">
        <v>79</v>
      </c>
      <c r="I12" s="54"/>
    </row>
    <row r="13" spans="1:9">
      <c r="A13" s="3">
        <v>3</v>
      </c>
      <c r="B13" s="4" t="s">
        <v>10</v>
      </c>
      <c r="C13" s="3">
        <v>1</v>
      </c>
      <c r="D13" s="19">
        <v>6</v>
      </c>
      <c r="E13" s="19">
        <v>64</v>
      </c>
      <c r="F13" s="19">
        <v>500</v>
      </c>
      <c r="G13" s="19"/>
      <c r="H13" s="4" t="s">
        <v>79</v>
      </c>
      <c r="I13" s="54"/>
    </row>
    <row r="14" spans="1:9">
      <c r="A14" s="3">
        <v>4</v>
      </c>
      <c r="B14" s="4" t="s">
        <v>11</v>
      </c>
      <c r="C14" s="3">
        <v>1</v>
      </c>
      <c r="D14" s="19">
        <v>6</v>
      </c>
      <c r="E14" s="19">
        <v>64</v>
      </c>
      <c r="F14" s="19">
        <v>500</v>
      </c>
      <c r="G14" s="19"/>
      <c r="H14" s="4" t="s">
        <v>79</v>
      </c>
      <c r="I14" s="54"/>
    </row>
    <row r="15" spans="1:9">
      <c r="A15" s="3">
        <v>5</v>
      </c>
      <c r="B15" s="4" t="s">
        <v>12</v>
      </c>
      <c r="C15" s="3">
        <v>1</v>
      </c>
      <c r="D15" s="19">
        <v>6</v>
      </c>
      <c r="E15" s="19">
        <v>64</v>
      </c>
      <c r="F15" s="19">
        <v>500</v>
      </c>
      <c r="G15" s="19">
        <v>800</v>
      </c>
      <c r="H15" s="4" t="s">
        <v>79</v>
      </c>
      <c r="I15" s="54"/>
    </row>
    <row r="16" spans="1:9">
      <c r="A16" s="3">
        <v>6</v>
      </c>
      <c r="B16" s="4" t="s">
        <v>12</v>
      </c>
      <c r="C16" s="3">
        <v>1</v>
      </c>
      <c r="D16" s="19">
        <v>6</v>
      </c>
      <c r="E16" s="19">
        <v>64</v>
      </c>
      <c r="F16" s="19">
        <v>500</v>
      </c>
      <c r="G16" s="19"/>
      <c r="H16" s="4" t="s">
        <v>79</v>
      </c>
      <c r="I16" s="54"/>
    </row>
    <row r="17" spans="1:9">
      <c r="A17" s="3">
        <v>7</v>
      </c>
      <c r="B17" s="4" t="s">
        <v>13</v>
      </c>
      <c r="C17" s="3">
        <v>1</v>
      </c>
      <c r="D17" s="19">
        <v>6</v>
      </c>
      <c r="E17" s="19">
        <v>64</v>
      </c>
      <c r="F17" s="19">
        <v>500</v>
      </c>
      <c r="G17" s="19">
        <v>800</v>
      </c>
      <c r="H17" s="4" t="s">
        <v>79</v>
      </c>
      <c r="I17" s="54"/>
    </row>
    <row r="18" spans="1:9">
      <c r="A18" s="3">
        <v>8</v>
      </c>
      <c r="B18" s="4" t="s">
        <v>13</v>
      </c>
      <c r="C18" s="3">
        <v>1</v>
      </c>
      <c r="D18" s="19">
        <v>6</v>
      </c>
      <c r="E18" s="19">
        <v>64</v>
      </c>
      <c r="F18" s="19">
        <v>500</v>
      </c>
      <c r="G18" s="19"/>
      <c r="H18" s="4" t="s">
        <v>79</v>
      </c>
      <c r="I18" s="54"/>
    </row>
    <row r="19" spans="1:9">
      <c r="A19" s="3">
        <v>9</v>
      </c>
      <c r="B19" s="4" t="s">
        <v>14</v>
      </c>
      <c r="C19" s="3">
        <v>1</v>
      </c>
      <c r="D19" s="19">
        <v>6</v>
      </c>
      <c r="E19" s="19">
        <v>48</v>
      </c>
      <c r="F19" s="19">
        <v>500</v>
      </c>
      <c r="G19" s="19">
        <v>800</v>
      </c>
      <c r="H19" s="4" t="s">
        <v>79</v>
      </c>
      <c r="I19" s="54"/>
    </row>
    <row r="20" spans="1:9">
      <c r="A20" s="3">
        <v>10</v>
      </c>
      <c r="B20" s="4" t="s">
        <v>14</v>
      </c>
      <c r="C20" s="3">
        <v>1</v>
      </c>
      <c r="D20" s="19">
        <v>6</v>
      </c>
      <c r="E20" s="19">
        <v>48</v>
      </c>
      <c r="F20" s="19">
        <v>500</v>
      </c>
      <c r="G20" s="19"/>
      <c r="H20" s="4" t="s">
        <v>79</v>
      </c>
      <c r="I20" s="54"/>
    </row>
    <row r="21" spans="1:9">
      <c r="A21" s="3">
        <v>11</v>
      </c>
      <c r="B21" s="4" t="s">
        <v>15</v>
      </c>
      <c r="C21" s="3">
        <v>1</v>
      </c>
      <c r="D21" s="19">
        <v>4</v>
      </c>
      <c r="E21" s="19">
        <v>32</v>
      </c>
      <c r="F21" s="19">
        <v>300</v>
      </c>
      <c r="G21" s="19">
        <v>500</v>
      </c>
      <c r="H21" s="4" t="s">
        <v>80</v>
      </c>
      <c r="I21" s="54"/>
    </row>
    <row r="22" spans="1:9">
      <c r="A22" s="3">
        <v>12</v>
      </c>
      <c r="B22" s="4" t="s">
        <v>16</v>
      </c>
      <c r="C22" s="3">
        <v>1</v>
      </c>
      <c r="D22" s="19">
        <v>6</v>
      </c>
      <c r="E22" s="19">
        <v>48</v>
      </c>
      <c r="F22" s="19">
        <v>500</v>
      </c>
      <c r="G22" s="19">
        <v>900</v>
      </c>
      <c r="H22" s="4" t="s">
        <v>79</v>
      </c>
      <c r="I22" s="54"/>
    </row>
    <row r="23" spans="1:9">
      <c r="A23" s="3">
        <v>13</v>
      </c>
      <c r="B23" s="4" t="s">
        <v>17</v>
      </c>
      <c r="C23" s="3">
        <v>1</v>
      </c>
      <c r="D23" s="19">
        <v>2</v>
      </c>
      <c r="E23" s="19">
        <v>16</v>
      </c>
      <c r="F23" s="19">
        <v>200</v>
      </c>
      <c r="G23" s="19"/>
      <c r="H23" s="4" t="s">
        <v>79</v>
      </c>
      <c r="I23" s="55"/>
    </row>
    <row r="24" spans="1:9">
      <c r="A24" s="3"/>
      <c r="B24" s="5" t="s">
        <v>18</v>
      </c>
      <c r="C24" s="3"/>
      <c r="D24" s="5"/>
      <c r="E24" s="5"/>
      <c r="F24" s="5"/>
      <c r="G24" s="5"/>
      <c r="H24" s="5"/>
      <c r="I24" s="6">
        <f>SUM(I11:I23)</f>
        <v>0</v>
      </c>
    </row>
    <row r="25" spans="1:9">
      <c r="A25" s="64" t="s">
        <v>19</v>
      </c>
      <c r="B25" s="64"/>
      <c r="C25" s="64"/>
      <c r="D25" s="64"/>
      <c r="E25" s="64"/>
      <c r="F25" s="64"/>
      <c r="G25" s="64"/>
      <c r="H25" s="64"/>
      <c r="I25" s="2"/>
    </row>
    <row r="26" spans="1:9">
      <c r="A26" s="3">
        <v>14</v>
      </c>
      <c r="B26" s="4" t="s">
        <v>20</v>
      </c>
      <c r="C26" s="3">
        <v>1</v>
      </c>
      <c r="D26" s="3">
        <v>24</v>
      </c>
      <c r="E26" s="22">
        <v>256</v>
      </c>
      <c r="F26" s="22">
        <v>500</v>
      </c>
      <c r="G26" s="19">
        <v>1536</v>
      </c>
      <c r="H26" s="4" t="s">
        <v>79</v>
      </c>
      <c r="I26" s="53"/>
    </row>
    <row r="27" spans="1:9">
      <c r="A27" s="3">
        <v>15</v>
      </c>
      <c r="B27" s="4" t="s">
        <v>21</v>
      </c>
      <c r="C27" s="3">
        <v>1</v>
      </c>
      <c r="D27" s="3">
        <v>4</v>
      </c>
      <c r="E27" s="22">
        <v>32</v>
      </c>
      <c r="F27" s="22">
        <v>500</v>
      </c>
      <c r="G27" s="19"/>
      <c r="H27" s="4" t="s">
        <v>79</v>
      </c>
      <c r="I27" s="54"/>
    </row>
    <row r="28" spans="1:9">
      <c r="A28" s="3">
        <v>16</v>
      </c>
      <c r="B28" s="4" t="s">
        <v>22</v>
      </c>
      <c r="C28" s="3">
        <v>1</v>
      </c>
      <c r="D28" s="3">
        <v>4</v>
      </c>
      <c r="E28" s="22">
        <v>32</v>
      </c>
      <c r="F28" s="22">
        <v>500</v>
      </c>
      <c r="G28" s="19">
        <v>800</v>
      </c>
      <c r="H28" s="4" t="s">
        <v>79</v>
      </c>
      <c r="I28" s="54"/>
    </row>
    <row r="29" spans="1:9">
      <c r="A29" s="3">
        <v>17</v>
      </c>
      <c r="B29" s="4" t="s">
        <v>23</v>
      </c>
      <c r="C29" s="3">
        <v>1</v>
      </c>
      <c r="D29" s="3">
        <v>4</v>
      </c>
      <c r="E29" s="22">
        <v>32</v>
      </c>
      <c r="F29" s="22">
        <v>500</v>
      </c>
      <c r="G29" s="19">
        <v>800</v>
      </c>
      <c r="H29" s="4" t="s">
        <v>79</v>
      </c>
      <c r="I29" s="54"/>
    </row>
    <row r="30" spans="1:9">
      <c r="A30" s="3">
        <v>18</v>
      </c>
      <c r="B30" s="4" t="s">
        <v>24</v>
      </c>
      <c r="C30" s="3">
        <v>1</v>
      </c>
      <c r="D30" s="22">
        <v>4</v>
      </c>
      <c r="E30" s="22">
        <v>32</v>
      </c>
      <c r="F30" s="22">
        <v>500</v>
      </c>
      <c r="G30" s="19">
        <v>800</v>
      </c>
      <c r="H30" s="4" t="s">
        <v>79</v>
      </c>
      <c r="I30" s="54"/>
    </row>
    <row r="31" spans="1:9">
      <c r="A31" s="3">
        <v>19</v>
      </c>
      <c r="B31" s="4" t="s">
        <v>25</v>
      </c>
      <c r="C31" s="3">
        <v>1</v>
      </c>
      <c r="D31" s="3">
        <v>2</v>
      </c>
      <c r="E31" s="22">
        <v>16</v>
      </c>
      <c r="F31" s="22">
        <v>200</v>
      </c>
      <c r="G31" s="19"/>
      <c r="H31" s="4" t="s">
        <v>79</v>
      </c>
      <c r="I31" s="55"/>
    </row>
    <row r="32" spans="1:9">
      <c r="A32" s="3"/>
      <c r="B32" s="5" t="s">
        <v>18</v>
      </c>
      <c r="C32" s="3"/>
      <c r="D32" s="5"/>
      <c r="E32" s="5"/>
      <c r="F32" s="5"/>
      <c r="G32" s="5"/>
      <c r="H32" s="5"/>
      <c r="I32" s="6">
        <f>SUM(I26:I31)</f>
        <v>0</v>
      </c>
    </row>
    <row r="33" spans="1:9">
      <c r="A33" s="64" t="s">
        <v>26</v>
      </c>
      <c r="B33" s="64"/>
      <c r="C33" s="64"/>
      <c r="D33" s="64"/>
      <c r="E33" s="64"/>
      <c r="F33" s="64"/>
      <c r="G33" s="64"/>
      <c r="H33" s="64"/>
      <c r="I33" s="2"/>
    </row>
    <row r="34" spans="1:9">
      <c r="A34" s="3">
        <v>20</v>
      </c>
      <c r="B34" s="4" t="s">
        <v>27</v>
      </c>
      <c r="C34" s="3">
        <v>1</v>
      </c>
      <c r="D34" s="3">
        <v>2</v>
      </c>
      <c r="E34" s="3">
        <v>16</v>
      </c>
      <c r="F34" s="3">
        <v>500</v>
      </c>
      <c r="G34" s="4"/>
      <c r="H34" s="4" t="s">
        <v>79</v>
      </c>
      <c r="I34" s="53"/>
    </row>
    <row r="35" spans="1:9">
      <c r="A35" s="3">
        <v>21</v>
      </c>
      <c r="B35" s="4" t="s">
        <v>28</v>
      </c>
      <c r="C35" s="3">
        <v>1</v>
      </c>
      <c r="D35" s="3">
        <v>2</v>
      </c>
      <c r="E35" s="3">
        <v>16</v>
      </c>
      <c r="F35" s="3">
        <v>500</v>
      </c>
      <c r="G35" s="22">
        <v>800</v>
      </c>
      <c r="H35" s="4" t="s">
        <v>79</v>
      </c>
      <c r="I35" s="54"/>
    </row>
    <row r="36" spans="1:9">
      <c r="A36" s="3">
        <v>22</v>
      </c>
      <c r="B36" s="4" t="s">
        <v>29</v>
      </c>
      <c r="C36" s="3">
        <v>1</v>
      </c>
      <c r="D36" s="3">
        <v>2</v>
      </c>
      <c r="E36" s="3">
        <v>16</v>
      </c>
      <c r="F36" s="3">
        <v>500</v>
      </c>
      <c r="G36" s="22">
        <v>800</v>
      </c>
      <c r="H36" s="4" t="s">
        <v>79</v>
      </c>
      <c r="I36" s="54"/>
    </row>
    <row r="37" spans="1:9">
      <c r="A37" s="3">
        <v>23</v>
      </c>
      <c r="B37" s="4" t="s">
        <v>30</v>
      </c>
      <c r="C37" s="3">
        <v>1</v>
      </c>
      <c r="D37" s="3">
        <v>2</v>
      </c>
      <c r="E37" s="3">
        <v>16</v>
      </c>
      <c r="F37" s="3">
        <v>500</v>
      </c>
      <c r="G37" s="22">
        <v>800</v>
      </c>
      <c r="H37" s="4" t="s">
        <v>79</v>
      </c>
      <c r="I37" s="54"/>
    </row>
    <row r="38" spans="1:9">
      <c r="A38" s="3">
        <v>24</v>
      </c>
      <c r="B38" s="4" t="s">
        <v>31</v>
      </c>
      <c r="C38" s="3">
        <v>1</v>
      </c>
      <c r="D38" s="3">
        <v>2</v>
      </c>
      <c r="E38" s="22">
        <v>16</v>
      </c>
      <c r="F38" s="3">
        <v>300</v>
      </c>
      <c r="G38" s="22">
        <v>200</v>
      </c>
      <c r="H38" s="4" t="s">
        <v>80</v>
      </c>
      <c r="I38" s="55"/>
    </row>
    <row r="39" spans="1:9">
      <c r="A39" s="3"/>
      <c r="B39" s="5" t="s">
        <v>18</v>
      </c>
      <c r="C39" s="3"/>
      <c r="D39" s="5"/>
      <c r="E39" s="5"/>
      <c r="F39" s="5"/>
      <c r="G39" s="5"/>
      <c r="H39" s="5"/>
      <c r="I39" s="6">
        <f>SUM(I34:I38)</f>
        <v>0</v>
      </c>
    </row>
    <row r="40" spans="1:9">
      <c r="A40" s="66" t="s">
        <v>32</v>
      </c>
      <c r="B40" s="66"/>
      <c r="C40" s="66"/>
      <c r="D40" s="66"/>
      <c r="E40" s="66"/>
      <c r="F40" s="66"/>
      <c r="G40" s="66"/>
      <c r="H40" s="66"/>
      <c r="I40" s="2"/>
    </row>
    <row r="41" spans="1:9" ht="25.5">
      <c r="A41" s="3">
        <v>1</v>
      </c>
      <c r="B41" s="4" t="s">
        <v>33</v>
      </c>
      <c r="C41" s="3">
        <v>1</v>
      </c>
      <c r="D41" s="22">
        <v>6</v>
      </c>
      <c r="E41" s="22">
        <v>24</v>
      </c>
      <c r="F41" s="22">
        <v>500</v>
      </c>
      <c r="G41" s="22">
        <v>500</v>
      </c>
      <c r="H41" s="21" t="s">
        <v>81</v>
      </c>
      <c r="I41" s="53"/>
    </row>
    <row r="42" spans="1:9" ht="25.5">
      <c r="A42" s="3">
        <v>2</v>
      </c>
      <c r="B42" s="4" t="s">
        <v>34</v>
      </c>
      <c r="C42" s="3">
        <v>1</v>
      </c>
      <c r="D42" s="22">
        <v>6</v>
      </c>
      <c r="E42" s="22">
        <v>8</v>
      </c>
      <c r="F42" s="22">
        <v>500</v>
      </c>
      <c r="G42" s="22"/>
      <c r="H42" s="21" t="s">
        <v>81</v>
      </c>
      <c r="I42" s="55"/>
    </row>
    <row r="43" spans="1:9">
      <c r="A43" s="3"/>
      <c r="B43" s="5" t="s">
        <v>18</v>
      </c>
      <c r="C43" s="3"/>
      <c r="D43" s="5"/>
      <c r="E43" s="5"/>
      <c r="F43" s="5"/>
      <c r="G43" s="5"/>
      <c r="H43" s="5"/>
      <c r="I43" s="6">
        <f>SUM(I41:I42)</f>
        <v>0</v>
      </c>
    </row>
    <row r="44" spans="1:9">
      <c r="A44" s="66" t="s">
        <v>35</v>
      </c>
      <c r="B44" s="66"/>
      <c r="C44" s="66"/>
      <c r="D44" s="66"/>
      <c r="E44" s="66"/>
      <c r="F44" s="66"/>
      <c r="G44" s="66"/>
      <c r="H44" s="66"/>
      <c r="I44" s="2"/>
    </row>
    <row r="45" spans="1:9">
      <c r="A45" s="66" t="s">
        <v>36</v>
      </c>
      <c r="B45" s="66"/>
      <c r="C45" s="66"/>
      <c r="D45" s="66"/>
      <c r="E45" s="66"/>
      <c r="F45" s="66"/>
      <c r="G45" s="66"/>
      <c r="H45" s="66"/>
      <c r="I45" s="2"/>
    </row>
    <row r="46" spans="1:9">
      <c r="A46" s="3">
        <v>1</v>
      </c>
      <c r="B46" s="4" t="s">
        <v>37</v>
      </c>
      <c r="C46" s="3">
        <v>1</v>
      </c>
      <c r="D46" s="22">
        <v>4</v>
      </c>
      <c r="E46" s="22">
        <v>16</v>
      </c>
      <c r="F46" s="22">
        <v>600</v>
      </c>
      <c r="G46" s="22">
        <v>600</v>
      </c>
      <c r="H46" s="4" t="s">
        <v>82</v>
      </c>
      <c r="I46" s="53"/>
    </row>
    <row r="47" spans="1:9">
      <c r="A47" s="3">
        <v>2</v>
      </c>
      <c r="B47" s="4" t="s">
        <v>38</v>
      </c>
      <c r="C47" s="3">
        <v>1</v>
      </c>
      <c r="D47" s="22">
        <v>4</v>
      </c>
      <c r="E47" s="22">
        <v>16</v>
      </c>
      <c r="F47" s="22">
        <v>600</v>
      </c>
      <c r="G47" s="22">
        <v>600</v>
      </c>
      <c r="H47" s="4" t="s">
        <v>82</v>
      </c>
      <c r="I47" s="54"/>
    </row>
    <row r="48" spans="1:9">
      <c r="A48" s="3">
        <v>3</v>
      </c>
      <c r="B48" s="4" t="s">
        <v>39</v>
      </c>
      <c r="C48" s="3">
        <v>1</v>
      </c>
      <c r="D48" s="22">
        <v>4</v>
      </c>
      <c r="E48" s="22">
        <v>16</v>
      </c>
      <c r="F48" s="22">
        <v>600</v>
      </c>
      <c r="G48" s="22">
        <v>600</v>
      </c>
      <c r="H48" s="4" t="s">
        <v>82</v>
      </c>
      <c r="I48" s="54"/>
    </row>
    <row r="49" spans="1:9">
      <c r="A49" s="3">
        <v>4</v>
      </c>
      <c r="B49" s="4" t="s">
        <v>40</v>
      </c>
      <c r="C49" s="3">
        <v>1</v>
      </c>
      <c r="D49" s="22">
        <v>4</v>
      </c>
      <c r="E49" s="22">
        <v>16</v>
      </c>
      <c r="F49" s="22">
        <v>600</v>
      </c>
      <c r="G49" s="22">
        <v>600</v>
      </c>
      <c r="H49" s="4" t="s">
        <v>82</v>
      </c>
      <c r="I49" s="54"/>
    </row>
    <row r="50" spans="1:9">
      <c r="A50" s="3">
        <v>5</v>
      </c>
      <c r="B50" s="4" t="s">
        <v>41</v>
      </c>
      <c r="C50" s="3">
        <v>1</v>
      </c>
      <c r="D50" s="22">
        <v>8</v>
      </c>
      <c r="E50" s="22">
        <v>24</v>
      </c>
      <c r="F50" s="22">
        <v>600</v>
      </c>
      <c r="G50" s="22">
        <v>600</v>
      </c>
      <c r="H50" s="4" t="s">
        <v>82</v>
      </c>
      <c r="I50" s="54"/>
    </row>
    <row r="51" spans="1:9">
      <c r="A51" s="3">
        <v>6</v>
      </c>
      <c r="B51" s="4" t="s">
        <v>42</v>
      </c>
      <c r="C51" s="3">
        <v>1</v>
      </c>
      <c r="D51" s="22">
        <v>8</v>
      </c>
      <c r="E51" s="22">
        <v>24</v>
      </c>
      <c r="F51" s="22">
        <v>600</v>
      </c>
      <c r="G51" s="22">
        <v>600</v>
      </c>
      <c r="H51" s="4" t="s">
        <v>82</v>
      </c>
      <c r="I51" s="54"/>
    </row>
    <row r="52" spans="1:9">
      <c r="A52" s="3">
        <v>7</v>
      </c>
      <c r="B52" s="4" t="s">
        <v>43</v>
      </c>
      <c r="C52" s="3">
        <v>1</v>
      </c>
      <c r="D52" s="22">
        <v>4</v>
      </c>
      <c r="E52" s="22">
        <v>8</v>
      </c>
      <c r="F52" s="22">
        <v>600</v>
      </c>
      <c r="G52" s="22">
        <v>600</v>
      </c>
      <c r="H52" s="4" t="s">
        <v>82</v>
      </c>
      <c r="I52" s="54"/>
    </row>
    <row r="53" spans="1:9">
      <c r="A53" s="3">
        <v>8</v>
      </c>
      <c r="B53" s="4" t="s">
        <v>44</v>
      </c>
      <c r="C53" s="3">
        <v>1</v>
      </c>
      <c r="D53" s="22">
        <v>4</v>
      </c>
      <c r="E53" s="22">
        <v>8</v>
      </c>
      <c r="F53" s="22">
        <v>600</v>
      </c>
      <c r="G53" s="22">
        <v>600</v>
      </c>
      <c r="H53" s="4" t="s">
        <v>82</v>
      </c>
      <c r="I53" s="55"/>
    </row>
    <row r="54" spans="1:9">
      <c r="A54" s="3"/>
      <c r="B54" s="5" t="s">
        <v>18</v>
      </c>
      <c r="C54" s="3"/>
      <c r="D54" s="5"/>
      <c r="E54" s="5"/>
      <c r="F54" s="5"/>
      <c r="G54" s="5"/>
      <c r="H54" s="5"/>
      <c r="I54" s="6">
        <f>SUM(I46:I53)</f>
        <v>0</v>
      </c>
    </row>
    <row r="55" spans="1:9">
      <c r="A55" s="64" t="s">
        <v>45</v>
      </c>
      <c r="B55" s="64"/>
      <c r="C55" s="64"/>
      <c r="D55" s="64"/>
      <c r="E55" s="64"/>
      <c r="F55" s="64"/>
      <c r="G55" s="64"/>
      <c r="H55" s="64"/>
      <c r="I55" s="2"/>
    </row>
    <row r="56" spans="1:9">
      <c r="A56" s="3">
        <v>9</v>
      </c>
      <c r="B56" s="4" t="s">
        <v>46</v>
      </c>
      <c r="C56" s="3">
        <v>1</v>
      </c>
      <c r="D56" s="22">
        <v>4</v>
      </c>
      <c r="E56" s="22">
        <v>16</v>
      </c>
      <c r="F56" s="22">
        <v>600</v>
      </c>
      <c r="G56" s="22">
        <v>600</v>
      </c>
      <c r="H56" s="4" t="s">
        <v>82</v>
      </c>
      <c r="I56" s="53"/>
    </row>
    <row r="57" spans="1:9">
      <c r="A57" s="3">
        <v>10</v>
      </c>
      <c r="B57" s="4" t="s">
        <v>47</v>
      </c>
      <c r="C57" s="3">
        <v>1</v>
      </c>
      <c r="D57" s="22">
        <v>4</v>
      </c>
      <c r="E57" s="22">
        <v>16</v>
      </c>
      <c r="F57" s="22">
        <v>600</v>
      </c>
      <c r="G57" s="22">
        <v>600</v>
      </c>
      <c r="H57" s="4" t="s">
        <v>82</v>
      </c>
      <c r="I57" s="54"/>
    </row>
    <row r="58" spans="1:9">
      <c r="A58" s="3">
        <v>11</v>
      </c>
      <c r="B58" s="4" t="s">
        <v>48</v>
      </c>
      <c r="C58" s="3">
        <v>1</v>
      </c>
      <c r="D58" s="22">
        <v>4</v>
      </c>
      <c r="E58" s="22">
        <v>16</v>
      </c>
      <c r="F58" s="22">
        <v>600</v>
      </c>
      <c r="G58" s="22">
        <v>600</v>
      </c>
      <c r="H58" s="4" t="s">
        <v>82</v>
      </c>
      <c r="I58" s="54"/>
    </row>
    <row r="59" spans="1:9">
      <c r="A59" s="3">
        <v>12</v>
      </c>
      <c r="B59" s="4" t="s">
        <v>49</v>
      </c>
      <c r="C59" s="3">
        <v>1</v>
      </c>
      <c r="D59" s="22">
        <v>2</v>
      </c>
      <c r="E59" s="22">
        <v>8</v>
      </c>
      <c r="F59" s="22">
        <v>600</v>
      </c>
      <c r="G59" s="22">
        <v>600</v>
      </c>
      <c r="H59" s="4" t="s">
        <v>82</v>
      </c>
      <c r="I59" s="54"/>
    </row>
    <row r="60" spans="1:9">
      <c r="A60" s="3">
        <v>13</v>
      </c>
      <c r="B60" s="4" t="s">
        <v>50</v>
      </c>
      <c r="C60" s="3">
        <v>1</v>
      </c>
      <c r="D60" s="22">
        <v>2</v>
      </c>
      <c r="E60" s="22">
        <v>8</v>
      </c>
      <c r="F60" s="22">
        <v>600</v>
      </c>
      <c r="G60" s="22">
        <v>600</v>
      </c>
      <c r="H60" s="4" t="s">
        <v>82</v>
      </c>
      <c r="I60" s="55"/>
    </row>
    <row r="61" spans="1:9">
      <c r="A61" s="3"/>
      <c r="B61" s="5" t="s">
        <v>18</v>
      </c>
      <c r="C61" s="3"/>
      <c r="D61" s="5"/>
      <c r="E61" s="5"/>
      <c r="F61" s="5"/>
      <c r="G61" s="5"/>
      <c r="H61" s="5"/>
      <c r="I61" s="6">
        <f>SUM(I56:I60)</f>
        <v>0</v>
      </c>
    </row>
    <row r="62" spans="1:9">
      <c r="A62" s="64" t="s">
        <v>51</v>
      </c>
      <c r="B62" s="64"/>
      <c r="C62" s="64"/>
      <c r="D62" s="64"/>
      <c r="E62" s="64"/>
      <c r="F62" s="64"/>
      <c r="G62" s="64"/>
      <c r="H62" s="64"/>
      <c r="I62" s="2"/>
    </row>
    <row r="63" spans="1:9">
      <c r="A63" s="3">
        <v>14</v>
      </c>
      <c r="B63" s="4" t="s">
        <v>52</v>
      </c>
      <c r="C63" s="3">
        <v>1</v>
      </c>
      <c r="D63" s="22">
        <v>4</v>
      </c>
      <c r="E63" s="22">
        <v>16</v>
      </c>
      <c r="F63" s="22">
        <v>600</v>
      </c>
      <c r="G63" s="22">
        <v>600</v>
      </c>
      <c r="H63" s="4" t="s">
        <v>82</v>
      </c>
      <c r="I63" s="53"/>
    </row>
    <row r="64" spans="1:9">
      <c r="A64" s="3">
        <v>15</v>
      </c>
      <c r="B64" s="4" t="s">
        <v>53</v>
      </c>
      <c r="C64" s="3">
        <v>1</v>
      </c>
      <c r="D64" s="22">
        <v>4</v>
      </c>
      <c r="E64" s="22">
        <v>16</v>
      </c>
      <c r="F64" s="22">
        <v>600</v>
      </c>
      <c r="G64" s="22">
        <v>600</v>
      </c>
      <c r="H64" s="4" t="s">
        <v>82</v>
      </c>
      <c r="I64" s="54"/>
    </row>
    <row r="65" spans="1:9">
      <c r="A65" s="3">
        <v>16</v>
      </c>
      <c r="B65" s="4" t="s">
        <v>54</v>
      </c>
      <c r="C65" s="3">
        <v>1</v>
      </c>
      <c r="D65" s="22">
        <v>4</v>
      </c>
      <c r="E65" s="22">
        <v>16</v>
      </c>
      <c r="F65" s="22">
        <v>600</v>
      </c>
      <c r="G65" s="22">
        <v>600</v>
      </c>
      <c r="H65" s="4" t="s">
        <v>82</v>
      </c>
      <c r="I65" s="54"/>
    </row>
    <row r="66" spans="1:9">
      <c r="A66" s="3">
        <v>17</v>
      </c>
      <c r="B66" s="4" t="s">
        <v>55</v>
      </c>
      <c r="C66" s="3">
        <v>1</v>
      </c>
      <c r="D66" s="22">
        <v>2</v>
      </c>
      <c r="E66" s="22">
        <v>8</v>
      </c>
      <c r="F66" s="22">
        <v>600</v>
      </c>
      <c r="G66" s="22">
        <v>600</v>
      </c>
      <c r="H66" s="4" t="s">
        <v>82</v>
      </c>
      <c r="I66" s="54"/>
    </row>
    <row r="67" spans="1:9">
      <c r="A67" s="3">
        <v>18</v>
      </c>
      <c r="B67" s="4" t="s">
        <v>50</v>
      </c>
      <c r="C67" s="3">
        <v>1</v>
      </c>
      <c r="D67" s="22">
        <v>2</v>
      </c>
      <c r="E67" s="22">
        <v>8</v>
      </c>
      <c r="F67" s="22">
        <v>600</v>
      </c>
      <c r="G67" s="22">
        <v>600</v>
      </c>
      <c r="H67" s="4" t="s">
        <v>82</v>
      </c>
      <c r="I67" s="55"/>
    </row>
    <row r="68" spans="1:9">
      <c r="A68" s="2"/>
      <c r="B68" s="5" t="s">
        <v>18</v>
      </c>
      <c r="C68" s="7"/>
      <c r="D68" s="5"/>
      <c r="E68" s="5"/>
      <c r="F68" s="5"/>
      <c r="G68" s="5"/>
      <c r="H68" s="5"/>
      <c r="I68" s="6">
        <f>SUM(I63:I67)</f>
        <v>0</v>
      </c>
    </row>
    <row r="69" spans="1:9" ht="15.75">
      <c r="A69" s="63" t="s">
        <v>56</v>
      </c>
      <c r="B69" s="63"/>
      <c r="C69" s="7"/>
      <c r="D69" s="16"/>
      <c r="E69" s="16"/>
      <c r="F69" s="16"/>
      <c r="G69" s="16"/>
      <c r="H69" s="16"/>
      <c r="I69" s="6">
        <f>+I68+I61+I54+I43+I39+I32+I24</f>
        <v>0</v>
      </c>
    </row>
    <row r="70" spans="1:9" ht="15.75">
      <c r="A70" s="65" t="s">
        <v>97</v>
      </c>
      <c r="B70" s="65"/>
      <c r="C70" s="65"/>
      <c r="D70" s="65"/>
      <c r="E70" s="65"/>
      <c r="F70" s="65"/>
      <c r="G70" s="65"/>
      <c r="H70" s="65"/>
    </row>
    <row r="71" spans="1:9" ht="25.5">
      <c r="A71" s="3">
        <v>1</v>
      </c>
      <c r="B71" s="4" t="s">
        <v>69</v>
      </c>
      <c r="C71" s="3">
        <v>1</v>
      </c>
      <c r="D71" s="4">
        <v>6</v>
      </c>
      <c r="E71" s="4">
        <v>24</v>
      </c>
      <c r="F71" s="4">
        <v>500</v>
      </c>
      <c r="G71" s="4">
        <v>500</v>
      </c>
      <c r="H71" s="4" t="s">
        <v>81</v>
      </c>
      <c r="I71" s="46"/>
    </row>
    <row r="72" spans="1:9" ht="15.75">
      <c r="A72" s="63" t="s">
        <v>68</v>
      </c>
      <c r="B72" s="63"/>
      <c r="C72" s="7"/>
      <c r="D72" s="16"/>
      <c r="E72" s="16"/>
      <c r="F72" s="16"/>
      <c r="G72" s="16"/>
      <c r="H72" s="16"/>
      <c r="I72" s="6">
        <f>+I71</f>
        <v>0</v>
      </c>
    </row>
    <row r="73" spans="1:9" ht="15.75">
      <c r="A73" s="2"/>
      <c r="B73" s="16" t="s">
        <v>85</v>
      </c>
      <c r="C73" s="7"/>
      <c r="D73" s="2"/>
      <c r="E73" s="2"/>
      <c r="F73" s="2"/>
      <c r="G73" s="2"/>
      <c r="H73" s="2"/>
      <c r="I73" s="6">
        <f>+I69+I72</f>
        <v>0</v>
      </c>
    </row>
  </sheetData>
  <sheetProtection password="CC92" sheet="1" objects="1" scenarios="1"/>
  <mergeCells count="31">
    <mergeCell ref="A6:A7"/>
    <mergeCell ref="B6:B7"/>
    <mergeCell ref="A8:H8"/>
    <mergeCell ref="A9:H9"/>
    <mergeCell ref="A1:I1"/>
    <mergeCell ref="A2:I2"/>
    <mergeCell ref="A3:I3"/>
    <mergeCell ref="A4:I4"/>
    <mergeCell ref="A5:B5"/>
    <mergeCell ref="I6:I7"/>
    <mergeCell ref="D6:H6"/>
    <mergeCell ref="C6:C7"/>
    <mergeCell ref="C5:H5"/>
    <mergeCell ref="A72:B72"/>
    <mergeCell ref="A55:H55"/>
    <mergeCell ref="A62:H62"/>
    <mergeCell ref="A69:B69"/>
    <mergeCell ref="A70:H70"/>
    <mergeCell ref="A10:H10"/>
    <mergeCell ref="A25:H25"/>
    <mergeCell ref="A33:H33"/>
    <mergeCell ref="A40:H40"/>
    <mergeCell ref="A44:H44"/>
    <mergeCell ref="A45:H45"/>
    <mergeCell ref="I26:I31"/>
    <mergeCell ref="I11:I23"/>
    <mergeCell ref="I63:I67"/>
    <mergeCell ref="I56:I60"/>
    <mergeCell ref="I46:I53"/>
    <mergeCell ref="I41:I42"/>
    <mergeCell ref="I34:I38"/>
  </mergeCells>
  <dataValidations count="1">
    <dataValidation type="decimal" allowBlank="1" showInputMessage="1" showErrorMessage="1" sqref="I63:I67 I71 I56:I60 I46:I53 I41:I42 I34:I38 I26:I31 I11:I23">
      <formula1>0</formula1>
      <formula2>9.99999999999999E+55</formula2>
    </dataValidation>
  </dataValidations>
  <pageMargins left="0.7" right="0.21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F15" sqref="F15"/>
    </sheetView>
  </sheetViews>
  <sheetFormatPr defaultRowHeight="15"/>
  <cols>
    <col min="1" max="1" width="3.28515625" bestFit="1" customWidth="1"/>
    <col min="2" max="2" width="74.140625" customWidth="1"/>
    <col min="3" max="3" width="23.5703125" style="38" customWidth="1"/>
  </cols>
  <sheetData>
    <row r="1" spans="1:9" ht="18.75" customHeight="1">
      <c r="A1" s="49" t="s">
        <v>72</v>
      </c>
      <c r="B1" s="49"/>
      <c r="C1" s="49"/>
      <c r="D1" s="25"/>
      <c r="E1" s="25"/>
      <c r="F1" s="25"/>
      <c r="G1" s="25"/>
      <c r="H1" s="25"/>
      <c r="I1" s="25"/>
    </row>
    <row r="2" spans="1:9" ht="39.75" customHeight="1">
      <c r="A2" s="50" t="s">
        <v>83</v>
      </c>
      <c r="B2" s="50"/>
      <c r="C2" s="50"/>
      <c r="D2" s="23"/>
      <c r="E2" s="23"/>
      <c r="F2" s="23"/>
      <c r="G2" s="23"/>
      <c r="H2" s="23"/>
      <c r="I2" s="23"/>
    </row>
    <row r="3" spans="1:9" ht="15.75" customHeight="1">
      <c r="A3" s="50" t="s">
        <v>120</v>
      </c>
      <c r="B3" s="50"/>
      <c r="C3" s="50"/>
      <c r="D3" s="23"/>
      <c r="E3" s="23"/>
      <c r="F3" s="23"/>
      <c r="G3" s="23"/>
      <c r="H3" s="23"/>
      <c r="I3" s="23"/>
    </row>
    <row r="4" spans="1:9" ht="18.75" customHeight="1">
      <c r="A4" s="51" t="s">
        <v>71</v>
      </c>
      <c r="B4" s="51"/>
      <c r="C4" s="51"/>
      <c r="D4" s="24"/>
      <c r="E4" s="24"/>
      <c r="F4" s="24"/>
      <c r="G4" s="24"/>
      <c r="H4" s="24"/>
      <c r="I4" s="24"/>
    </row>
    <row r="5" spans="1:9" ht="18.75">
      <c r="A5" s="52" t="s">
        <v>0</v>
      </c>
      <c r="B5" s="52"/>
      <c r="C5" s="47"/>
    </row>
    <row r="7" spans="1:9" ht="15.75">
      <c r="A7" s="65" t="s">
        <v>86</v>
      </c>
      <c r="B7" s="65"/>
      <c r="C7" s="32"/>
    </row>
    <row r="8" spans="1:9">
      <c r="A8" s="74" t="s">
        <v>57</v>
      </c>
      <c r="B8" s="74"/>
      <c r="C8" s="32"/>
    </row>
    <row r="9" spans="1:9">
      <c r="A9" s="8" t="s">
        <v>58</v>
      </c>
      <c r="B9" s="4" t="s">
        <v>104</v>
      </c>
      <c r="C9" s="80"/>
    </row>
    <row r="10" spans="1:9">
      <c r="A10" s="8" t="s">
        <v>59</v>
      </c>
      <c r="B10" s="9" t="s">
        <v>105</v>
      </c>
      <c r="C10" s="81"/>
    </row>
    <row r="11" spans="1:9" ht="25.5">
      <c r="A11" s="8" t="s">
        <v>60</v>
      </c>
      <c r="B11" s="9" t="s">
        <v>115</v>
      </c>
      <c r="C11" s="82"/>
    </row>
    <row r="12" spans="1:9">
      <c r="A12" s="8"/>
      <c r="B12" s="10" t="s">
        <v>18</v>
      </c>
      <c r="C12" s="33">
        <f>SUM(C9:C11)</f>
        <v>0</v>
      </c>
    </row>
    <row r="13" spans="1:9">
      <c r="A13" s="75" t="s">
        <v>110</v>
      </c>
      <c r="B13" s="76"/>
      <c r="C13" s="32"/>
    </row>
    <row r="14" spans="1:9">
      <c r="A14" s="8" t="s">
        <v>58</v>
      </c>
      <c r="B14" s="9" t="s">
        <v>109</v>
      </c>
      <c r="C14" s="80"/>
    </row>
    <row r="15" spans="1:9" s="42" customFormat="1" ht="31.5" customHeight="1">
      <c r="A15" s="8" t="s">
        <v>59</v>
      </c>
      <c r="B15" s="41" t="s">
        <v>116</v>
      </c>
      <c r="C15" s="82"/>
    </row>
    <row r="16" spans="1:9">
      <c r="A16" s="8"/>
      <c r="B16" s="10" t="s">
        <v>18</v>
      </c>
      <c r="C16" s="34">
        <f>SUM(C14:C15)</f>
        <v>0</v>
      </c>
    </row>
    <row r="17" spans="1:3">
      <c r="A17" s="74" t="s">
        <v>61</v>
      </c>
      <c r="B17" s="74"/>
      <c r="C17" s="32"/>
    </row>
    <row r="18" spans="1:3">
      <c r="A18" s="8" t="s">
        <v>58</v>
      </c>
      <c r="B18" s="9" t="s">
        <v>62</v>
      </c>
      <c r="C18" s="80"/>
    </row>
    <row r="19" spans="1:3">
      <c r="A19" s="8" t="s">
        <v>59</v>
      </c>
      <c r="B19" s="4" t="s">
        <v>117</v>
      </c>
      <c r="C19" s="81"/>
    </row>
    <row r="20" spans="1:3">
      <c r="A20" s="8" t="s">
        <v>60</v>
      </c>
      <c r="B20" s="4" t="s">
        <v>106</v>
      </c>
      <c r="C20" s="81"/>
    </row>
    <row r="21" spans="1:3">
      <c r="A21" s="8" t="s">
        <v>63</v>
      </c>
      <c r="B21" s="9" t="s">
        <v>118</v>
      </c>
      <c r="C21" s="81"/>
    </row>
    <row r="22" spans="1:3">
      <c r="A22" s="8" t="s">
        <v>64</v>
      </c>
      <c r="B22" s="4" t="s">
        <v>108</v>
      </c>
      <c r="C22" s="82"/>
    </row>
    <row r="23" spans="1:3">
      <c r="A23" s="8"/>
      <c r="B23" s="10" t="s">
        <v>18</v>
      </c>
      <c r="C23" s="33">
        <f>SUM(C18:C22)</f>
        <v>0</v>
      </c>
    </row>
    <row r="24" spans="1:3">
      <c r="A24" s="74" t="s">
        <v>65</v>
      </c>
      <c r="B24" s="74"/>
      <c r="C24" s="32"/>
    </row>
    <row r="25" spans="1:3">
      <c r="A25" s="8" t="s">
        <v>58</v>
      </c>
      <c r="B25" s="9" t="s">
        <v>66</v>
      </c>
      <c r="C25" s="80"/>
    </row>
    <row r="26" spans="1:3">
      <c r="A26" s="8" t="s">
        <v>59</v>
      </c>
      <c r="B26" s="9" t="s">
        <v>101</v>
      </c>
      <c r="C26" s="81"/>
    </row>
    <row r="27" spans="1:3">
      <c r="A27" s="8" t="s">
        <v>60</v>
      </c>
      <c r="B27" s="9" t="s">
        <v>102</v>
      </c>
      <c r="C27" s="81"/>
    </row>
    <row r="28" spans="1:3">
      <c r="A28" s="8" t="s">
        <v>63</v>
      </c>
      <c r="B28" s="4" t="s">
        <v>103</v>
      </c>
      <c r="C28" s="82"/>
    </row>
    <row r="29" spans="1:3">
      <c r="A29" s="8"/>
      <c r="B29" s="10" t="s">
        <v>18</v>
      </c>
      <c r="C29" s="33">
        <f>SUM(C25:C28)</f>
        <v>0</v>
      </c>
    </row>
    <row r="30" spans="1:3">
      <c r="A30" s="74" t="s">
        <v>67</v>
      </c>
      <c r="B30" s="74"/>
      <c r="C30" s="32"/>
    </row>
    <row r="31" spans="1:3">
      <c r="A31" s="8" t="s">
        <v>58</v>
      </c>
      <c r="B31" s="9" t="s">
        <v>112</v>
      </c>
      <c r="C31" s="80"/>
    </row>
    <row r="32" spans="1:3">
      <c r="A32" s="8" t="s">
        <v>59</v>
      </c>
      <c r="B32" s="9" t="s">
        <v>111</v>
      </c>
      <c r="C32" s="81"/>
    </row>
    <row r="33" spans="1:3">
      <c r="A33" s="8" t="s">
        <v>60</v>
      </c>
      <c r="B33" s="9" t="s">
        <v>113</v>
      </c>
      <c r="C33" s="82"/>
    </row>
    <row r="34" spans="1:3">
      <c r="A34" s="8"/>
      <c r="B34" s="10" t="s">
        <v>18</v>
      </c>
      <c r="C34" s="33">
        <f>SUM(C31:C33)</f>
        <v>0</v>
      </c>
    </row>
    <row r="35" spans="1:3" ht="15.75">
      <c r="A35" s="63" t="s">
        <v>87</v>
      </c>
      <c r="B35" s="63"/>
      <c r="C35" s="35">
        <f>+C34+C29+C23+C16+C12</f>
        <v>0</v>
      </c>
    </row>
    <row r="36" spans="1:3" ht="15.75">
      <c r="A36" s="65" t="s">
        <v>96</v>
      </c>
      <c r="B36" s="65"/>
      <c r="C36" s="32"/>
    </row>
    <row r="37" spans="1:3" ht="25.5">
      <c r="A37" s="11">
        <v>1</v>
      </c>
      <c r="B37" s="4" t="s">
        <v>98</v>
      </c>
      <c r="C37" s="77"/>
    </row>
    <row r="38" spans="1:3" ht="51">
      <c r="A38" s="11">
        <v>2</v>
      </c>
      <c r="B38" s="4" t="s">
        <v>99</v>
      </c>
      <c r="C38" s="78"/>
    </row>
    <row r="39" spans="1:3" ht="25.5">
      <c r="A39" s="11">
        <v>3</v>
      </c>
      <c r="B39" s="4" t="s">
        <v>100</v>
      </c>
      <c r="C39" s="78"/>
    </row>
    <row r="40" spans="1:3" ht="25.5">
      <c r="A40" s="8">
        <v>4</v>
      </c>
      <c r="B40" s="12" t="s">
        <v>107</v>
      </c>
      <c r="C40" s="78"/>
    </row>
    <row r="41" spans="1:3" ht="25.5">
      <c r="A41" s="43">
        <v>5</v>
      </c>
      <c r="B41" s="44" t="s">
        <v>119</v>
      </c>
      <c r="C41" s="79"/>
    </row>
    <row r="42" spans="1:3" ht="15.75" thickBot="1">
      <c r="A42" s="13"/>
      <c r="B42" s="14" t="s">
        <v>18</v>
      </c>
      <c r="C42" s="36">
        <f>SUM(C37)</f>
        <v>0</v>
      </c>
    </row>
    <row r="43" spans="1:3" ht="16.5" thickBot="1">
      <c r="A43" s="72" t="s">
        <v>89</v>
      </c>
      <c r="B43" s="73"/>
      <c r="C43" s="37">
        <f>+C42</f>
        <v>0</v>
      </c>
    </row>
    <row r="44" spans="1:3" ht="15.75">
      <c r="A44" s="65" t="s">
        <v>93</v>
      </c>
      <c r="B44" s="65"/>
      <c r="C44" s="32"/>
    </row>
    <row r="45" spans="1:3" ht="15.75" thickBot="1">
      <c r="A45">
        <v>1</v>
      </c>
      <c r="B45" t="s">
        <v>114</v>
      </c>
      <c r="C45" s="48"/>
    </row>
    <row r="46" spans="1:3" ht="16.5" thickBot="1">
      <c r="A46" s="72" t="s">
        <v>94</v>
      </c>
      <c r="B46" s="73"/>
      <c r="C46" s="37">
        <f>+C45</f>
        <v>0</v>
      </c>
    </row>
    <row r="49" spans="2:3" ht="18.75">
      <c r="B49" s="39" t="s">
        <v>95</v>
      </c>
      <c r="C49" s="40">
        <f>+C43+C35+C46</f>
        <v>0</v>
      </c>
    </row>
  </sheetData>
  <sheetProtection password="CC92" sheet="1" objects="1" scenarios="1"/>
  <mergeCells count="22">
    <mergeCell ref="C37:C41"/>
    <mergeCell ref="A1:C1"/>
    <mergeCell ref="A17:B17"/>
    <mergeCell ref="A24:B24"/>
    <mergeCell ref="A30:B30"/>
    <mergeCell ref="A35:B35"/>
    <mergeCell ref="A2:C2"/>
    <mergeCell ref="A3:C3"/>
    <mergeCell ref="A4:C4"/>
    <mergeCell ref="A5:B5"/>
    <mergeCell ref="C9:C11"/>
    <mergeCell ref="C14:C15"/>
    <mergeCell ref="C18:C22"/>
    <mergeCell ref="C25:C28"/>
    <mergeCell ref="C31:C33"/>
    <mergeCell ref="A44:B44"/>
    <mergeCell ref="A46:B46"/>
    <mergeCell ref="A7:B7"/>
    <mergeCell ref="A8:B8"/>
    <mergeCell ref="A13:B13"/>
    <mergeCell ref="A36:B36"/>
    <mergeCell ref="A43:B43"/>
  </mergeCells>
  <dataValidations count="1">
    <dataValidation type="decimal" allowBlank="1" showInputMessage="1" showErrorMessage="1" sqref="C31:C33 C45 C9:C11 C14:C15 C18:C22 C25:C28 C37">
      <formula1>0</formula1>
      <formula2>9.99999999999999E+55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BQ Summary</vt:lpstr>
      <vt:lpstr>VM Details</vt:lpstr>
      <vt:lpstr>Othr services&amp; On-Premise Infra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15006</dc:creator>
  <cp:lastModifiedBy>15006</cp:lastModifiedBy>
  <dcterms:created xsi:type="dcterms:W3CDTF">2025-01-22T11:08:09Z</dcterms:created>
  <dcterms:modified xsi:type="dcterms:W3CDTF">2025-02-06T11:46:27Z</dcterms:modified>
</cp:coreProperties>
</file>