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240" yWindow="-150" windowWidth="12810" windowHeight="11760"/>
  </bookViews>
  <sheets>
    <sheet name="BQ" sheetId="3" r:id="rId1"/>
    <sheet name="Sheet2" sheetId="5" r:id="rId2"/>
  </sheets>
  <definedNames>
    <definedName name="_xlnm._FilterDatabase" localSheetId="0" hidden="1">BQ!$A$3:$H$121</definedName>
    <definedName name="_xlnm.Print_Area" localSheetId="0">BQ!$A$1:$H$125</definedName>
  </definedNames>
  <calcPr calcId="124519"/>
</workbook>
</file>

<file path=xl/calcChain.xml><?xml version="1.0" encoding="utf-8"?>
<calcChain xmlns="http://schemas.openxmlformats.org/spreadsheetml/2006/main">
  <c r="D86" i="3"/>
  <c r="D20"/>
  <c r="H119"/>
  <c r="H120"/>
  <c r="H118"/>
  <c r="F119"/>
  <c r="F120"/>
  <c r="F118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53"/>
  <c r="H54"/>
  <c r="H55"/>
  <c r="H56"/>
  <c r="H57"/>
  <c r="H58"/>
  <c r="H59"/>
  <c r="H60"/>
  <c r="H61"/>
  <c r="H62"/>
  <c r="H63"/>
  <c r="H67"/>
  <c r="H68"/>
  <c r="H69"/>
  <c r="H70"/>
  <c r="H71"/>
  <c r="H72"/>
  <c r="H73"/>
  <c r="H74"/>
  <c r="H78"/>
  <c r="H79"/>
  <c r="H80"/>
  <c r="H81"/>
  <c r="H82"/>
  <c r="H83"/>
  <c r="H84"/>
  <c r="H85"/>
  <c r="H89"/>
  <c r="H90"/>
  <c r="H91"/>
  <c r="H92"/>
  <c r="H93"/>
  <c r="H94"/>
  <c r="H95"/>
  <c r="H96"/>
  <c r="H97"/>
  <c r="H101"/>
  <c r="H105" s="1"/>
  <c r="H102"/>
  <c r="H103"/>
  <c r="H104"/>
  <c r="H108"/>
  <c r="H109"/>
  <c r="H110"/>
  <c r="H111"/>
  <c r="H113"/>
  <c r="H114"/>
  <c r="H23"/>
  <c r="H19"/>
  <c r="H18"/>
  <c r="H14"/>
  <c r="H15"/>
  <c r="H16"/>
  <c r="H17"/>
  <c r="H13"/>
  <c r="H7"/>
  <c r="H8"/>
  <c r="H9"/>
  <c r="H6"/>
  <c r="D64"/>
  <c r="D75"/>
  <c r="F71"/>
  <c r="F72"/>
  <c r="F73"/>
  <c r="F74"/>
  <c r="F70"/>
  <c r="F69"/>
  <c r="F68"/>
  <c r="F67"/>
  <c r="F7"/>
  <c r="F8"/>
  <c r="F9"/>
  <c r="F13"/>
  <c r="F14"/>
  <c r="F15"/>
  <c r="F16"/>
  <c r="F17"/>
  <c r="F18"/>
  <c r="F19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78"/>
  <c r="F79"/>
  <c r="F80"/>
  <c r="F81"/>
  <c r="F82"/>
  <c r="F83"/>
  <c r="F84"/>
  <c r="F85"/>
  <c r="F89"/>
  <c r="F90"/>
  <c r="F91"/>
  <c r="F92"/>
  <c r="F93"/>
  <c r="F94"/>
  <c r="F95"/>
  <c r="F96"/>
  <c r="F97"/>
  <c r="F101"/>
  <c r="F102"/>
  <c r="F103"/>
  <c r="F104"/>
  <c r="F108"/>
  <c r="F109"/>
  <c r="F110"/>
  <c r="F111"/>
  <c r="F113"/>
  <c r="F114"/>
  <c r="F6"/>
  <c r="D98"/>
  <c r="D10"/>
  <c r="F105" l="1"/>
  <c r="H20"/>
  <c r="F20"/>
  <c r="H121"/>
  <c r="F121"/>
  <c r="F64"/>
  <c r="F75"/>
  <c r="H98"/>
  <c r="H86"/>
  <c r="H75"/>
  <c r="H64"/>
  <c r="H115"/>
  <c r="F115"/>
  <c r="F98"/>
  <c r="F86"/>
  <c r="H10"/>
  <c r="F10"/>
  <c r="H123" l="1"/>
  <c r="F123"/>
  <c r="H125" s="1"/>
</calcChain>
</file>

<file path=xl/sharedStrings.xml><?xml version="1.0" encoding="utf-8"?>
<sst xmlns="http://schemas.openxmlformats.org/spreadsheetml/2006/main" count="132" uniqueCount="124">
  <si>
    <t>Sl.No</t>
  </si>
  <si>
    <t>Description of work</t>
  </si>
  <si>
    <t>YEAR 1</t>
  </si>
  <si>
    <t>Amount
(Excl. Tax) (Rs.)</t>
  </si>
  <si>
    <t>YEAR 2</t>
  </si>
  <si>
    <t>Laptops</t>
  </si>
  <si>
    <t>Desktop PCs</t>
  </si>
  <si>
    <t>Printers</t>
  </si>
  <si>
    <t>Qty</t>
  </si>
  <si>
    <t>Core Switch-CISCO 6509</t>
  </si>
  <si>
    <t>Distribution Switch-CISCO 3750G</t>
  </si>
  <si>
    <t>Edge Switch (Type 1)  8 ports10/100 with one fiber 1000 base LX/ LH uplink-CISCO CE 500G</t>
  </si>
  <si>
    <t>Edge Switch (Type 2) 24 ports10/100 with one fiber 1000 baseLX/ LH uplink- CISCO 2960</t>
  </si>
  <si>
    <t>Edge Switch (Type 3) 44 port10/100/1000 with 4 fiber 1000 baseLX/ LH uplinks-CISCO 2960</t>
  </si>
  <si>
    <t>Edge Switch (Type 4) 44 port10/100/1000 with 2 fiber 1000 baseLX/ LH uplinks -CISCO 2960</t>
  </si>
  <si>
    <t>Edge Switch (Type 5) 24 port10/100/1000 with 1 fiber 1000 baseLX/ LH uplink - CISCO 2960</t>
  </si>
  <si>
    <t>Edge Switch (Type 6) 44 port10/100 with 1 fiber 1000 base LX/ LH uplink- CISCO 2960</t>
  </si>
  <si>
    <t>Edge Switch (Type 7) 20 port10/100/1000 with 4 fiber 1000 baseLX/ LH uplinks - CISCO 2960</t>
  </si>
  <si>
    <t>Network Equipments</t>
  </si>
  <si>
    <t>Comfort  AC</t>
  </si>
  <si>
    <t>Rodent Repellant System</t>
  </si>
  <si>
    <t>Water Leakage Detection System</t>
  </si>
  <si>
    <t xml:space="preserve">Facility Management Head </t>
  </si>
  <si>
    <t>Senior Service Engineer</t>
  </si>
  <si>
    <t>Service Engineer</t>
  </si>
  <si>
    <t>I</t>
  </si>
  <si>
    <t>IV</t>
  </si>
  <si>
    <t>V</t>
  </si>
  <si>
    <t>Rate
(Excl. Tax) (Rs.)</t>
  </si>
  <si>
    <t>UPS - 500VA</t>
  </si>
  <si>
    <t>UPS &gt;=1KVA &amp; &lt;2KVA</t>
  </si>
  <si>
    <t>UPS &gt;500VA &amp; &lt;=650VA</t>
  </si>
  <si>
    <t>UPS 10KV</t>
  </si>
  <si>
    <t>UPS 2KV</t>
  </si>
  <si>
    <t>UPS 3KV</t>
  </si>
  <si>
    <t>UPS 5KV</t>
  </si>
  <si>
    <t>UPS 6KV</t>
  </si>
  <si>
    <t>UPSs</t>
  </si>
  <si>
    <t>i</t>
  </si>
  <si>
    <t>Laptops  Total</t>
  </si>
  <si>
    <t xml:space="preserve"> Desktop PCs   Total</t>
  </si>
  <si>
    <t xml:space="preserve">  Printers  Total</t>
  </si>
  <si>
    <t xml:space="preserve">  UPSs  Total</t>
  </si>
  <si>
    <t>Network Equipments  Total</t>
  </si>
  <si>
    <t xml:space="preserve">  Software and UTM   Total</t>
  </si>
  <si>
    <t>Data Center Equipments  Total</t>
  </si>
  <si>
    <t>Man Power Support  Total</t>
  </si>
  <si>
    <t>HP PROLINE DL 180G 9 ( SGH624V4YP ) Digitization SERVER</t>
  </si>
  <si>
    <t>CANON LASERJET LB6230DN</t>
  </si>
  <si>
    <t>CANON LASERJET LBP 6030B</t>
  </si>
  <si>
    <t>HP LASERJET 1108</t>
  </si>
  <si>
    <t>HP MFP GT5821</t>
  </si>
  <si>
    <t>CANON LP LBP6780X</t>
  </si>
  <si>
    <t>Canon MFP 4720W</t>
  </si>
  <si>
    <t>HP LASERJET M104A</t>
  </si>
  <si>
    <t>HP LASERJET 1020 +</t>
  </si>
  <si>
    <t>With Intel Core i3 Processor</t>
  </si>
  <si>
    <t>With Intel Core 2 Duo Processor</t>
  </si>
  <si>
    <t>With Intel Core i5 Processor</t>
  </si>
  <si>
    <t>With Intel Core i7 Processor</t>
  </si>
  <si>
    <t>With Intel Celeron Processor</t>
  </si>
  <si>
    <t>CANON IMAGE CLASS MF3010</t>
  </si>
  <si>
    <t>CANON IMAGECLASS MF4350d</t>
  </si>
  <si>
    <t>CANON IMAGECLASS MF4750</t>
  </si>
  <si>
    <t>Canon Inkjet Printer E470</t>
  </si>
  <si>
    <t>CANON LASERJET LBP3108B</t>
  </si>
  <si>
    <t>Canon Laserjet MF246DN</t>
  </si>
  <si>
    <t>Canon LaserShot LBP6018B</t>
  </si>
  <si>
    <t>CANON MF 4122</t>
  </si>
  <si>
    <t>CANON PIXMA E 600</t>
  </si>
  <si>
    <t>CANON PIXMA MP160</t>
  </si>
  <si>
    <t>EPSON L6160</t>
  </si>
  <si>
    <t>EPSON LX-300+</t>
  </si>
  <si>
    <t>HP Deskjet Ink Advantage 2135</t>
  </si>
  <si>
    <t>HP Deskjet Plus IA 6075 AIO</t>
  </si>
  <si>
    <t>HP INKJET 2645</t>
  </si>
  <si>
    <t>HP LASERJET 1015</t>
  </si>
  <si>
    <t>HP LASERJET 1018</t>
  </si>
  <si>
    <t>HP Laserjet 1022</t>
  </si>
  <si>
    <t>HP Laserjet 1022N</t>
  </si>
  <si>
    <t>HP LASERJET 1136</t>
  </si>
  <si>
    <t>HP LASERJET M1120N</t>
  </si>
  <si>
    <t>HP Laserjet P1007</t>
  </si>
  <si>
    <t>HP Laserjet P1008</t>
  </si>
  <si>
    <t>HP LASERJET P1505N</t>
  </si>
  <si>
    <t>HP LASERJET P2014</t>
  </si>
  <si>
    <t>HP Laserjet Printer  MFP M126NW</t>
  </si>
  <si>
    <t>HP Laserjet Printer  MFP M126W</t>
  </si>
  <si>
    <t>HP Laserjet Printer Pro MFP M132A</t>
  </si>
  <si>
    <t>HP LASERJET PRO MFPM128FN</t>
  </si>
  <si>
    <t>HP MFP GT5810</t>
  </si>
  <si>
    <t>HP OFFICEJET 7110 WIDE FORMAT EPRINTER</t>
  </si>
  <si>
    <t>Samsung Laser Printer ML-1676</t>
  </si>
  <si>
    <t>SAMSUNG MFP SCX 3401</t>
  </si>
  <si>
    <t>Installation, Configuration and maintenance of Helpdesk &amp; Asset Management software. 
Installation &amp; Configuration charges (one time cost)</t>
  </si>
  <si>
    <t>Maintenance of Helpdesk &amp; Asset Management software. 
Licence /Administration/usage charges for the software &amp; PC Server</t>
  </si>
  <si>
    <t>Administration &amp; Offsite support</t>
  </si>
  <si>
    <t>L3 (specialist/expert) support  (15 mandays per year)</t>
  </si>
  <si>
    <t>UPS 30kv</t>
  </si>
  <si>
    <t>Precision AC</t>
  </si>
  <si>
    <t xml:space="preserve">Fire Detection &amp; suppression system </t>
  </si>
  <si>
    <t xml:space="preserve">Building Management System </t>
  </si>
  <si>
    <t>Scanners</t>
  </si>
  <si>
    <t>Canon - CanonScanLIDE300</t>
  </si>
  <si>
    <t>CANON LIDE 100</t>
  </si>
  <si>
    <t>Canon LiDE 110</t>
  </si>
  <si>
    <t>EPSON  GTI 500</t>
  </si>
  <si>
    <t>HP SCANJET 8270</t>
  </si>
  <si>
    <t>HP SCANJET G4010</t>
  </si>
  <si>
    <t>HP Scanjet pro 2500 F1</t>
  </si>
  <si>
    <t>HP SCANNER 9120</t>
  </si>
  <si>
    <t>Scanner Total</t>
  </si>
  <si>
    <t>Software and Offsite, L3 Support</t>
  </si>
  <si>
    <t>(HP PROLIANT DL180 G9, DL120 G7 ) Server</t>
  </si>
  <si>
    <t>Grand Total</t>
  </si>
  <si>
    <r>
      <t xml:space="preserve">Data Center Equipments </t>
    </r>
    <r>
      <rPr>
        <sz val="12"/>
        <rFont val="Calibri"/>
        <family val="2"/>
      </rPr>
      <t>(Details of Equipments at attached as Annexure -II)</t>
    </r>
  </si>
  <si>
    <r>
      <t xml:space="preserve">Man Power Support </t>
    </r>
    <r>
      <rPr>
        <sz val="12"/>
        <rFont val="Calibri"/>
        <family val="2"/>
      </rPr>
      <t>(Details attached as Annexure-III)</t>
    </r>
  </si>
  <si>
    <t>Yearly Total</t>
  </si>
  <si>
    <t>II</t>
  </si>
  <si>
    <t>III</t>
  </si>
  <si>
    <t>ii</t>
  </si>
  <si>
    <t>iii</t>
  </si>
  <si>
    <t>PCs &amp; Peripherals</t>
  </si>
  <si>
    <t>Price Schedule of Budgetary Quote for Facility Management Services &amp; Maintenance contract of 
PCs, Peripherals and other IT Infrastructure of Cochin Port Authority
 for a period of two years. 2023-2025</t>
  </si>
</sst>
</file>

<file path=xl/styles.xml><?xml version="1.0" encoding="utf-8"?>
<styleSheet xmlns="http://schemas.openxmlformats.org/spreadsheetml/2006/main">
  <numFmts count="1">
    <numFmt numFmtId="43" formatCode="_ * #,##0.00_ ;_ * \-#,##0.00_ ;_ * &quot;-&quot;??_ ;_ @_ "/>
  </numFmts>
  <fonts count="7">
    <font>
      <sz val="11"/>
      <color theme="1"/>
      <name val="Calibri"/>
      <family val="2"/>
      <scheme val="minor"/>
    </font>
    <font>
      <b/>
      <sz val="12"/>
      <name val="Calibri"/>
      <family val="2"/>
    </font>
    <font>
      <sz val="12"/>
      <color indexed="8"/>
      <name val="Calibri"/>
      <family val="2"/>
    </font>
    <font>
      <sz val="12"/>
      <name val="Calibri"/>
      <family val="2"/>
    </font>
    <font>
      <sz val="12"/>
      <color theme="1"/>
      <name val="Calibri"/>
      <family val="2"/>
    </font>
    <font>
      <b/>
      <sz val="12"/>
      <color indexed="8"/>
      <name val="Calibri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45">
    <xf numFmtId="0" fontId="0" fillId="0" borderId="0" xfId="0"/>
    <xf numFmtId="0" fontId="3" fillId="0" borderId="0" xfId="0" applyFont="1" applyFill="1" applyAlignment="1">
      <alignment horizontal="center" vertical="center"/>
    </xf>
    <xf numFmtId="0" fontId="1" fillId="0" borderId="1" xfId="0" applyFont="1" applyFill="1" applyBorder="1" applyAlignment="1" applyProtection="1">
      <alignment horizontal="center" vertical="center" wrapText="1"/>
    </xf>
    <xf numFmtId="2" fontId="1" fillId="0" borderId="1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Fill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right" vertical="center"/>
    </xf>
    <xf numFmtId="2" fontId="3" fillId="0" borderId="1" xfId="0" applyNumberFormat="1" applyFont="1" applyFill="1" applyBorder="1" applyAlignment="1">
      <alignment horizontal="right" vertical="center"/>
    </xf>
    <xf numFmtId="0" fontId="1" fillId="0" borderId="0" xfId="0" applyFont="1" applyFill="1" applyAlignment="1">
      <alignment horizontal="right" vertical="center"/>
    </xf>
    <xf numFmtId="0" fontId="3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/>
    </xf>
    <xf numFmtId="0" fontId="3" fillId="0" borderId="1" xfId="0" applyFont="1" applyFill="1" applyBorder="1" applyAlignment="1" applyProtection="1">
      <alignment horizontal="left" vertical="center" wrapText="1"/>
    </xf>
    <xf numFmtId="0" fontId="1" fillId="0" borderId="1" xfId="0" applyFont="1" applyFill="1" applyBorder="1" applyAlignment="1" applyProtection="1">
      <alignment horizontal="left" vertical="center" wrapText="1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center" vertical="center"/>
    </xf>
    <xf numFmtId="0" fontId="3" fillId="0" borderId="0" xfId="0" applyFont="1" applyFill="1" applyAlignment="1">
      <alignment horizontal="left" vertical="center" wrapText="1"/>
    </xf>
    <xf numFmtId="2" fontId="3" fillId="0" borderId="0" xfId="0" applyNumberFormat="1" applyFont="1" applyFill="1" applyAlignment="1">
      <alignment horizontal="right" vertical="center"/>
    </xf>
    <xf numFmtId="0" fontId="4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" fillId="0" borderId="1" xfId="0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3" fontId="3" fillId="0" borderId="1" xfId="1" applyFont="1" applyFill="1" applyBorder="1" applyAlignment="1" applyProtection="1">
      <alignment horizontal="right" vertical="center"/>
      <protection locked="0"/>
    </xf>
    <xf numFmtId="43" fontId="3" fillId="0" borderId="1" xfId="1" applyFont="1" applyFill="1" applyBorder="1" applyAlignment="1">
      <alignment horizontal="right" vertical="center"/>
    </xf>
    <xf numFmtId="43" fontId="3" fillId="0" borderId="1" xfId="1" applyFont="1" applyFill="1" applyBorder="1" applyAlignment="1" applyProtection="1">
      <alignment horizontal="right" vertical="center"/>
    </xf>
    <xf numFmtId="43" fontId="1" fillId="0" borderId="1" xfId="1" applyFont="1" applyFill="1" applyBorder="1" applyAlignment="1">
      <alignment horizontal="right" vertical="center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/>
    </xf>
    <xf numFmtId="43" fontId="3" fillId="0" borderId="1" xfId="1" applyFont="1" applyFill="1" applyBorder="1" applyAlignment="1" applyProtection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43" fontId="1" fillId="0" borderId="1" xfId="1" applyFont="1" applyFill="1" applyBorder="1" applyAlignment="1" applyProtection="1">
      <alignment horizontal="right" vertical="center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 applyProtection="1">
      <alignment vertical="center" wrapText="1"/>
    </xf>
    <xf numFmtId="0" fontId="1" fillId="0" borderId="1" xfId="0" applyFont="1" applyFill="1" applyBorder="1" applyAlignment="1">
      <alignment vertical="center" wrapText="1"/>
    </xf>
    <xf numFmtId="2" fontId="1" fillId="0" borderId="1" xfId="0" applyNumberFormat="1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25"/>
  <sheetViews>
    <sheetView tabSelected="1" zoomScaleSheetLayoutView="85" workbookViewId="0">
      <selection activeCell="C9" sqref="C9"/>
    </sheetView>
  </sheetViews>
  <sheetFormatPr defaultRowHeight="15.75"/>
  <cols>
    <col min="1" max="1" width="3.7109375" style="22" customWidth="1"/>
    <col min="2" max="2" width="3.5703125" style="1" customWidth="1"/>
    <col min="3" max="3" width="32.42578125" style="17" customWidth="1"/>
    <col min="4" max="4" width="4.85546875" style="1" bestFit="1" customWidth="1"/>
    <col min="5" max="5" width="13.28515625" style="4" customWidth="1"/>
    <col min="6" max="6" width="16.42578125" style="18" customWidth="1"/>
    <col min="7" max="7" width="13.42578125" style="18" customWidth="1"/>
    <col min="8" max="8" width="15.5703125" style="18" customWidth="1"/>
    <col min="9" max="16384" width="9.140625" style="4"/>
  </cols>
  <sheetData>
    <row r="1" spans="1:8" s="1" customFormat="1" ht="54" customHeight="1">
      <c r="A1" s="43" t="s">
        <v>123</v>
      </c>
      <c r="B1" s="43"/>
      <c r="C1" s="43"/>
      <c r="D1" s="43"/>
      <c r="E1" s="43"/>
      <c r="F1" s="43"/>
      <c r="G1" s="43"/>
      <c r="H1" s="43"/>
    </row>
    <row r="2" spans="1:8" s="1" customFormat="1">
      <c r="A2" s="44" t="s">
        <v>0</v>
      </c>
      <c r="B2" s="44"/>
      <c r="C2" s="43" t="s">
        <v>1</v>
      </c>
      <c r="D2" s="44" t="s">
        <v>8</v>
      </c>
      <c r="E2" s="42" t="s">
        <v>2</v>
      </c>
      <c r="F2" s="42"/>
      <c r="G2" s="41" t="s">
        <v>4</v>
      </c>
      <c r="H2" s="41"/>
    </row>
    <row r="3" spans="1:8" ht="47.25">
      <c r="A3" s="44"/>
      <c r="B3" s="44"/>
      <c r="C3" s="43"/>
      <c r="D3" s="44"/>
      <c r="E3" s="2" t="s">
        <v>28</v>
      </c>
      <c r="F3" s="3" t="s">
        <v>3</v>
      </c>
      <c r="G3" s="3" t="s">
        <v>28</v>
      </c>
      <c r="H3" s="3" t="s">
        <v>3</v>
      </c>
    </row>
    <row r="4" spans="1:8">
      <c r="A4" s="26" t="s">
        <v>25</v>
      </c>
      <c r="B4" s="26"/>
      <c r="C4" s="40" t="s">
        <v>122</v>
      </c>
      <c r="D4" s="26"/>
      <c r="E4" s="2"/>
      <c r="F4" s="3"/>
      <c r="G4" s="3"/>
      <c r="H4" s="3"/>
    </row>
    <row r="5" spans="1:8">
      <c r="A5" s="25"/>
      <c r="B5" s="27" t="s">
        <v>38</v>
      </c>
      <c r="C5" s="24" t="s">
        <v>5</v>
      </c>
      <c r="D5" s="5"/>
      <c r="E5" s="6"/>
      <c r="F5" s="7"/>
      <c r="G5" s="7"/>
      <c r="H5" s="7"/>
    </row>
    <row r="6" spans="1:8">
      <c r="A6" s="25"/>
      <c r="B6" s="5">
        <v>1</v>
      </c>
      <c r="C6" s="37" t="s">
        <v>57</v>
      </c>
      <c r="D6" s="19">
        <v>3</v>
      </c>
      <c r="E6" s="28"/>
      <c r="F6" s="29">
        <f>D6*E6</f>
        <v>0</v>
      </c>
      <c r="G6" s="28"/>
      <c r="H6" s="29">
        <f>D6*G6</f>
        <v>0</v>
      </c>
    </row>
    <row r="7" spans="1:8">
      <c r="A7" s="25"/>
      <c r="B7" s="5">
        <v>2</v>
      </c>
      <c r="C7" s="37" t="s">
        <v>56</v>
      </c>
      <c r="D7" s="19">
        <v>15</v>
      </c>
      <c r="E7" s="28"/>
      <c r="F7" s="29">
        <f t="shared" ref="F7:F81" si="0">D7*E7</f>
        <v>0</v>
      </c>
      <c r="G7" s="28"/>
      <c r="H7" s="29">
        <f t="shared" ref="H7:H9" si="1">D7*G7</f>
        <v>0</v>
      </c>
    </row>
    <row r="8" spans="1:8">
      <c r="A8" s="25"/>
      <c r="B8" s="5">
        <v>3</v>
      </c>
      <c r="C8" s="37" t="s">
        <v>58</v>
      </c>
      <c r="D8" s="19">
        <v>6</v>
      </c>
      <c r="E8" s="28"/>
      <c r="F8" s="29">
        <f t="shared" si="0"/>
        <v>0</v>
      </c>
      <c r="G8" s="28"/>
      <c r="H8" s="29">
        <f t="shared" si="1"/>
        <v>0</v>
      </c>
    </row>
    <row r="9" spans="1:8">
      <c r="A9" s="25"/>
      <c r="B9" s="5">
        <v>4</v>
      </c>
      <c r="C9" s="37" t="s">
        <v>59</v>
      </c>
      <c r="D9" s="19">
        <v>3</v>
      </c>
      <c r="E9" s="28"/>
      <c r="F9" s="29">
        <f>D9*E9</f>
        <v>0</v>
      </c>
      <c r="G9" s="28"/>
      <c r="H9" s="29">
        <f t="shared" si="1"/>
        <v>0</v>
      </c>
    </row>
    <row r="10" spans="1:8">
      <c r="A10" s="25"/>
      <c r="B10" s="5"/>
      <c r="C10" s="24" t="s">
        <v>39</v>
      </c>
      <c r="D10" s="33">
        <f>SUM(D6:D9)</f>
        <v>27</v>
      </c>
      <c r="E10" s="36"/>
      <c r="F10" s="36">
        <f>SUM(F6:F9)</f>
        <v>0</v>
      </c>
      <c r="G10" s="36"/>
      <c r="H10" s="36">
        <f>SUM(H6:H9)</f>
        <v>0</v>
      </c>
    </row>
    <row r="11" spans="1:8">
      <c r="A11" s="25"/>
      <c r="B11" s="5"/>
      <c r="C11" s="24"/>
      <c r="D11" s="32"/>
      <c r="E11" s="30"/>
      <c r="F11" s="30"/>
      <c r="G11" s="30"/>
      <c r="H11" s="30"/>
    </row>
    <row r="12" spans="1:8" s="8" customFormat="1">
      <c r="A12" s="26"/>
      <c r="B12" s="26" t="s">
        <v>120</v>
      </c>
      <c r="C12" s="24" t="s">
        <v>6</v>
      </c>
      <c r="D12" s="23"/>
      <c r="E12" s="30"/>
      <c r="F12" s="30"/>
      <c r="G12" s="30"/>
      <c r="H12" s="30"/>
    </row>
    <row r="13" spans="1:8">
      <c r="A13" s="25"/>
      <c r="B13" s="5">
        <v>1</v>
      </c>
      <c r="C13" s="37" t="s">
        <v>60</v>
      </c>
      <c r="D13" s="19">
        <v>4</v>
      </c>
      <c r="E13" s="28"/>
      <c r="F13" s="29">
        <f t="shared" si="0"/>
        <v>0</v>
      </c>
      <c r="G13" s="28"/>
      <c r="H13" s="29">
        <f>D13*G13</f>
        <v>0</v>
      </c>
    </row>
    <row r="14" spans="1:8">
      <c r="A14" s="25"/>
      <c r="B14" s="5">
        <v>2</v>
      </c>
      <c r="C14" s="37" t="s">
        <v>57</v>
      </c>
      <c r="D14" s="19">
        <v>165</v>
      </c>
      <c r="E14" s="28"/>
      <c r="F14" s="29">
        <f t="shared" si="0"/>
        <v>0</v>
      </c>
      <c r="G14" s="28"/>
      <c r="H14" s="29">
        <f t="shared" ref="H14:H17" si="2">D14*G14</f>
        <v>0</v>
      </c>
    </row>
    <row r="15" spans="1:8">
      <c r="A15" s="25"/>
      <c r="B15" s="5">
        <v>3</v>
      </c>
      <c r="C15" s="37" t="s">
        <v>56</v>
      </c>
      <c r="D15" s="19">
        <v>151</v>
      </c>
      <c r="E15" s="28"/>
      <c r="F15" s="29">
        <f>D15*E15</f>
        <v>0</v>
      </c>
      <c r="G15" s="28"/>
      <c r="H15" s="29">
        <f t="shared" si="2"/>
        <v>0</v>
      </c>
    </row>
    <row r="16" spans="1:8">
      <c r="A16" s="25"/>
      <c r="B16" s="5">
        <v>5</v>
      </c>
      <c r="C16" s="37" t="s">
        <v>58</v>
      </c>
      <c r="D16" s="19">
        <v>184</v>
      </c>
      <c r="E16" s="28"/>
      <c r="F16" s="29">
        <f t="shared" si="0"/>
        <v>0</v>
      </c>
      <c r="G16" s="28"/>
      <c r="H16" s="29">
        <f t="shared" si="2"/>
        <v>0</v>
      </c>
    </row>
    <row r="17" spans="1:8">
      <c r="A17" s="25"/>
      <c r="B17" s="5">
        <v>6</v>
      </c>
      <c r="C17" s="37" t="s">
        <v>59</v>
      </c>
      <c r="D17" s="19">
        <v>3</v>
      </c>
      <c r="E17" s="28"/>
      <c r="F17" s="29">
        <f t="shared" si="0"/>
        <v>0</v>
      </c>
      <c r="G17" s="28"/>
      <c r="H17" s="29">
        <f t="shared" si="2"/>
        <v>0</v>
      </c>
    </row>
    <row r="18" spans="1:8" s="8" customFormat="1" ht="31.5">
      <c r="A18" s="25"/>
      <c r="B18" s="5">
        <v>7</v>
      </c>
      <c r="C18" s="9" t="s">
        <v>113</v>
      </c>
      <c r="D18" s="35">
        <v>1</v>
      </c>
      <c r="E18" s="28"/>
      <c r="F18" s="29">
        <f t="shared" si="0"/>
        <v>0</v>
      </c>
      <c r="G18" s="28"/>
      <c r="H18" s="29">
        <f>D18*G18</f>
        <v>0</v>
      </c>
    </row>
    <row r="19" spans="1:8" ht="47.25">
      <c r="A19" s="25"/>
      <c r="B19" s="5">
        <v>8</v>
      </c>
      <c r="C19" s="38" t="s">
        <v>47</v>
      </c>
      <c r="D19" s="10">
        <v>1</v>
      </c>
      <c r="E19" s="28"/>
      <c r="F19" s="29">
        <f t="shared" si="0"/>
        <v>0</v>
      </c>
      <c r="G19" s="28"/>
      <c r="H19" s="29">
        <f>D19*G19</f>
        <v>0</v>
      </c>
    </row>
    <row r="20" spans="1:8" s="8" customFormat="1">
      <c r="A20" s="25"/>
      <c r="B20" s="25"/>
      <c r="C20" s="24" t="s">
        <v>40</v>
      </c>
      <c r="D20" s="33">
        <f>SUM(D13:D19)</f>
        <v>509</v>
      </c>
      <c r="E20" s="36"/>
      <c r="F20" s="36">
        <f>SUM(F13:F19)</f>
        <v>0</v>
      </c>
      <c r="G20" s="36"/>
      <c r="H20" s="36">
        <f>SUM(H13:H19)</f>
        <v>0</v>
      </c>
    </row>
    <row r="21" spans="1:8" s="8" customFormat="1">
      <c r="A21" s="25"/>
      <c r="B21" s="25"/>
      <c r="C21" s="24"/>
      <c r="D21" s="33"/>
      <c r="E21" s="30"/>
      <c r="F21" s="30"/>
      <c r="G21" s="30"/>
      <c r="H21" s="30"/>
    </row>
    <row r="22" spans="1:8" s="8" customFormat="1">
      <c r="A22" s="26"/>
      <c r="B22" s="26" t="s">
        <v>121</v>
      </c>
      <c r="C22" s="24" t="s">
        <v>7</v>
      </c>
      <c r="D22" s="23"/>
      <c r="E22" s="30"/>
      <c r="F22" s="30"/>
      <c r="G22" s="30"/>
      <c r="H22" s="30"/>
    </row>
    <row r="23" spans="1:8">
      <c r="A23" s="25"/>
      <c r="B23" s="5">
        <v>1</v>
      </c>
      <c r="C23" s="37" t="s">
        <v>61</v>
      </c>
      <c r="D23" s="19">
        <v>1</v>
      </c>
      <c r="E23" s="28"/>
      <c r="F23" s="29">
        <f t="shared" si="0"/>
        <v>0</v>
      </c>
      <c r="G23" s="28"/>
      <c r="H23" s="29">
        <f>D23*G23</f>
        <v>0</v>
      </c>
    </row>
    <row r="24" spans="1:8">
      <c r="A24" s="25"/>
      <c r="B24" s="5">
        <v>2</v>
      </c>
      <c r="C24" s="37" t="s">
        <v>62</v>
      </c>
      <c r="D24" s="19">
        <v>1</v>
      </c>
      <c r="E24" s="28"/>
      <c r="F24" s="29">
        <f t="shared" si="0"/>
        <v>0</v>
      </c>
      <c r="G24" s="28"/>
      <c r="H24" s="29">
        <f t="shared" ref="H24:H90" si="3">D24*G24</f>
        <v>0</v>
      </c>
    </row>
    <row r="25" spans="1:8">
      <c r="A25" s="25"/>
      <c r="B25" s="5">
        <v>3</v>
      </c>
      <c r="C25" s="37" t="s">
        <v>63</v>
      </c>
      <c r="D25" s="19">
        <v>1</v>
      </c>
      <c r="E25" s="28"/>
      <c r="F25" s="29">
        <f t="shared" si="0"/>
        <v>0</v>
      </c>
      <c r="G25" s="28"/>
      <c r="H25" s="29">
        <f t="shared" si="3"/>
        <v>0</v>
      </c>
    </row>
    <row r="26" spans="1:8">
      <c r="A26" s="25"/>
      <c r="B26" s="5">
        <v>4</v>
      </c>
      <c r="C26" s="37" t="s">
        <v>64</v>
      </c>
      <c r="D26" s="19">
        <v>2</v>
      </c>
      <c r="E26" s="28"/>
      <c r="F26" s="29">
        <f t="shared" si="0"/>
        <v>0</v>
      </c>
      <c r="G26" s="28"/>
      <c r="H26" s="29">
        <f t="shared" si="3"/>
        <v>0</v>
      </c>
    </row>
    <row r="27" spans="1:8">
      <c r="A27" s="25"/>
      <c r="B27" s="5">
        <v>5</v>
      </c>
      <c r="C27" s="37" t="s">
        <v>48</v>
      </c>
      <c r="D27" s="19">
        <v>2</v>
      </c>
      <c r="E27" s="28"/>
      <c r="F27" s="29">
        <f t="shared" si="0"/>
        <v>0</v>
      </c>
      <c r="G27" s="28"/>
      <c r="H27" s="29">
        <f t="shared" si="3"/>
        <v>0</v>
      </c>
    </row>
    <row r="28" spans="1:8">
      <c r="A28" s="25"/>
      <c r="B28" s="5">
        <v>6</v>
      </c>
      <c r="C28" s="37" t="s">
        <v>49</v>
      </c>
      <c r="D28" s="19">
        <v>5</v>
      </c>
      <c r="E28" s="28"/>
      <c r="F28" s="29">
        <f t="shared" si="0"/>
        <v>0</v>
      </c>
      <c r="G28" s="28"/>
      <c r="H28" s="29">
        <f t="shared" si="3"/>
        <v>0</v>
      </c>
    </row>
    <row r="29" spans="1:8">
      <c r="A29" s="25"/>
      <c r="B29" s="5">
        <v>7</v>
      </c>
      <c r="C29" s="37" t="s">
        <v>65</v>
      </c>
      <c r="D29" s="19">
        <v>33</v>
      </c>
      <c r="E29" s="28"/>
      <c r="F29" s="29">
        <f t="shared" si="0"/>
        <v>0</v>
      </c>
      <c r="G29" s="28"/>
      <c r="H29" s="29">
        <f t="shared" si="3"/>
        <v>0</v>
      </c>
    </row>
    <row r="30" spans="1:8">
      <c r="A30" s="25"/>
      <c r="B30" s="5">
        <v>8</v>
      </c>
      <c r="C30" s="37" t="s">
        <v>66</v>
      </c>
      <c r="D30" s="19">
        <v>1</v>
      </c>
      <c r="E30" s="28"/>
      <c r="F30" s="29">
        <f t="shared" si="0"/>
        <v>0</v>
      </c>
      <c r="G30" s="28"/>
      <c r="H30" s="29">
        <f t="shared" si="3"/>
        <v>0</v>
      </c>
    </row>
    <row r="31" spans="1:8">
      <c r="A31" s="25"/>
      <c r="B31" s="5">
        <v>9</v>
      </c>
      <c r="C31" s="37" t="s">
        <v>67</v>
      </c>
      <c r="D31" s="19">
        <v>30</v>
      </c>
      <c r="E31" s="28"/>
      <c r="F31" s="29">
        <f t="shared" si="0"/>
        <v>0</v>
      </c>
      <c r="G31" s="28"/>
      <c r="H31" s="29">
        <f t="shared" si="3"/>
        <v>0</v>
      </c>
    </row>
    <row r="32" spans="1:8">
      <c r="A32" s="25"/>
      <c r="B32" s="5">
        <v>10</v>
      </c>
      <c r="C32" s="37" t="s">
        <v>52</v>
      </c>
      <c r="D32" s="19">
        <v>2</v>
      </c>
      <c r="E32" s="28"/>
      <c r="F32" s="29">
        <f t="shared" si="0"/>
        <v>0</v>
      </c>
      <c r="G32" s="28"/>
      <c r="H32" s="29">
        <f t="shared" si="3"/>
        <v>0</v>
      </c>
    </row>
    <row r="33" spans="1:8">
      <c r="A33" s="25"/>
      <c r="B33" s="5">
        <v>11</v>
      </c>
      <c r="C33" s="37" t="s">
        <v>68</v>
      </c>
      <c r="D33" s="19">
        <v>1</v>
      </c>
      <c r="E33" s="28"/>
      <c r="F33" s="29">
        <f t="shared" si="0"/>
        <v>0</v>
      </c>
      <c r="G33" s="28"/>
      <c r="H33" s="29">
        <f t="shared" si="3"/>
        <v>0</v>
      </c>
    </row>
    <row r="34" spans="1:8">
      <c r="A34" s="25"/>
      <c r="B34" s="5">
        <v>12</v>
      </c>
      <c r="C34" s="37" t="s">
        <v>53</v>
      </c>
      <c r="D34" s="19">
        <v>1</v>
      </c>
      <c r="E34" s="28"/>
      <c r="F34" s="29">
        <f t="shared" si="0"/>
        <v>0</v>
      </c>
      <c r="G34" s="28"/>
      <c r="H34" s="29">
        <f t="shared" si="3"/>
        <v>0</v>
      </c>
    </row>
    <row r="35" spans="1:8">
      <c r="A35" s="25"/>
      <c r="B35" s="5">
        <v>13</v>
      </c>
      <c r="C35" s="37" t="s">
        <v>69</v>
      </c>
      <c r="D35" s="19">
        <v>1</v>
      </c>
      <c r="E35" s="28"/>
      <c r="F35" s="29">
        <f t="shared" si="0"/>
        <v>0</v>
      </c>
      <c r="G35" s="28"/>
      <c r="H35" s="29">
        <f t="shared" si="3"/>
        <v>0</v>
      </c>
    </row>
    <row r="36" spans="1:8">
      <c r="A36" s="25"/>
      <c r="B36" s="5">
        <v>14</v>
      </c>
      <c r="C36" s="37" t="s">
        <v>70</v>
      </c>
      <c r="D36" s="19">
        <v>1</v>
      </c>
      <c r="E36" s="28"/>
      <c r="F36" s="29">
        <f t="shared" si="0"/>
        <v>0</v>
      </c>
      <c r="G36" s="28"/>
      <c r="H36" s="29">
        <f t="shared" si="3"/>
        <v>0</v>
      </c>
    </row>
    <row r="37" spans="1:8">
      <c r="A37" s="25"/>
      <c r="B37" s="5">
        <v>15</v>
      </c>
      <c r="C37" s="37" t="s">
        <v>71</v>
      </c>
      <c r="D37" s="19">
        <v>1</v>
      </c>
      <c r="E37" s="28"/>
      <c r="F37" s="29">
        <f t="shared" si="0"/>
        <v>0</v>
      </c>
      <c r="G37" s="28"/>
      <c r="H37" s="29">
        <f t="shared" si="3"/>
        <v>0</v>
      </c>
    </row>
    <row r="38" spans="1:8">
      <c r="A38" s="25"/>
      <c r="B38" s="5">
        <v>16</v>
      </c>
      <c r="C38" s="37" t="s">
        <v>72</v>
      </c>
      <c r="D38" s="19">
        <v>3</v>
      </c>
      <c r="E38" s="28"/>
      <c r="F38" s="29">
        <f t="shared" si="0"/>
        <v>0</v>
      </c>
      <c r="G38" s="28"/>
      <c r="H38" s="29">
        <f t="shared" si="3"/>
        <v>0</v>
      </c>
    </row>
    <row r="39" spans="1:8">
      <c r="A39" s="25"/>
      <c r="B39" s="5">
        <v>17</v>
      </c>
      <c r="C39" s="37" t="s">
        <v>73</v>
      </c>
      <c r="D39" s="19">
        <v>1</v>
      </c>
      <c r="E39" s="28"/>
      <c r="F39" s="29">
        <f t="shared" si="0"/>
        <v>0</v>
      </c>
      <c r="G39" s="28"/>
      <c r="H39" s="29">
        <f t="shared" si="3"/>
        <v>0</v>
      </c>
    </row>
    <row r="40" spans="1:8">
      <c r="A40" s="25"/>
      <c r="B40" s="5">
        <v>18</v>
      </c>
      <c r="C40" s="37" t="s">
        <v>74</v>
      </c>
      <c r="D40" s="19">
        <v>2</v>
      </c>
      <c r="E40" s="28"/>
      <c r="F40" s="29">
        <f t="shared" si="0"/>
        <v>0</v>
      </c>
      <c r="G40" s="28"/>
      <c r="H40" s="29">
        <f t="shared" si="3"/>
        <v>0</v>
      </c>
    </row>
    <row r="41" spans="1:8">
      <c r="A41" s="25"/>
      <c r="B41" s="5">
        <v>19</v>
      </c>
      <c r="C41" s="37" t="s">
        <v>75</v>
      </c>
      <c r="D41" s="19">
        <v>1</v>
      </c>
      <c r="E41" s="28"/>
      <c r="F41" s="29">
        <f t="shared" si="0"/>
        <v>0</v>
      </c>
      <c r="G41" s="28"/>
      <c r="H41" s="29">
        <f t="shared" si="3"/>
        <v>0</v>
      </c>
    </row>
    <row r="42" spans="1:8">
      <c r="A42" s="25"/>
      <c r="B42" s="5">
        <v>20</v>
      </c>
      <c r="C42" s="37" t="s">
        <v>76</v>
      </c>
      <c r="D42" s="19">
        <v>2</v>
      </c>
      <c r="E42" s="28"/>
      <c r="F42" s="29">
        <f t="shared" si="0"/>
        <v>0</v>
      </c>
      <c r="G42" s="28"/>
      <c r="H42" s="29">
        <f t="shared" si="3"/>
        <v>0</v>
      </c>
    </row>
    <row r="43" spans="1:8">
      <c r="A43" s="25"/>
      <c r="B43" s="5">
        <v>21</v>
      </c>
      <c r="C43" s="37" t="s">
        <v>77</v>
      </c>
      <c r="D43" s="19">
        <v>1</v>
      </c>
      <c r="E43" s="28"/>
      <c r="F43" s="29">
        <f t="shared" si="0"/>
        <v>0</v>
      </c>
      <c r="G43" s="28"/>
      <c r="H43" s="29">
        <f t="shared" si="3"/>
        <v>0</v>
      </c>
    </row>
    <row r="44" spans="1:8">
      <c r="A44" s="25"/>
      <c r="B44" s="5">
        <v>22</v>
      </c>
      <c r="C44" s="37" t="s">
        <v>55</v>
      </c>
      <c r="D44" s="19">
        <v>7</v>
      </c>
      <c r="E44" s="28"/>
      <c r="F44" s="29">
        <f t="shared" si="0"/>
        <v>0</v>
      </c>
      <c r="G44" s="28"/>
      <c r="H44" s="29">
        <f t="shared" si="3"/>
        <v>0</v>
      </c>
    </row>
    <row r="45" spans="1:8">
      <c r="A45" s="25"/>
      <c r="B45" s="5">
        <v>23</v>
      </c>
      <c r="C45" s="37" t="s">
        <v>78</v>
      </c>
      <c r="D45" s="19">
        <v>22</v>
      </c>
      <c r="E45" s="28"/>
      <c r="F45" s="29">
        <f t="shared" si="0"/>
        <v>0</v>
      </c>
      <c r="G45" s="28"/>
      <c r="H45" s="29">
        <f t="shared" si="3"/>
        <v>0</v>
      </c>
    </row>
    <row r="46" spans="1:8">
      <c r="A46" s="25"/>
      <c r="B46" s="5">
        <v>24</v>
      </c>
      <c r="C46" s="37" t="s">
        <v>79</v>
      </c>
      <c r="D46" s="19">
        <v>8</v>
      </c>
      <c r="E46" s="28"/>
      <c r="F46" s="29">
        <f t="shared" si="0"/>
        <v>0</v>
      </c>
      <c r="G46" s="28"/>
      <c r="H46" s="29">
        <f t="shared" si="3"/>
        <v>0</v>
      </c>
    </row>
    <row r="47" spans="1:8">
      <c r="A47" s="25"/>
      <c r="B47" s="5">
        <v>25</v>
      </c>
      <c r="C47" s="37" t="s">
        <v>50</v>
      </c>
      <c r="D47" s="19">
        <v>35</v>
      </c>
      <c r="E47" s="28"/>
      <c r="F47" s="29">
        <f t="shared" si="0"/>
        <v>0</v>
      </c>
      <c r="G47" s="28"/>
      <c r="H47" s="29">
        <f t="shared" si="3"/>
        <v>0</v>
      </c>
    </row>
    <row r="48" spans="1:8">
      <c r="A48" s="25"/>
      <c r="B48" s="5">
        <v>26</v>
      </c>
      <c r="C48" s="37" t="s">
        <v>80</v>
      </c>
      <c r="D48" s="19">
        <v>9</v>
      </c>
      <c r="E48" s="28"/>
      <c r="F48" s="29">
        <f t="shared" si="0"/>
        <v>0</v>
      </c>
      <c r="G48" s="28"/>
      <c r="H48" s="29">
        <f t="shared" si="3"/>
        <v>0</v>
      </c>
    </row>
    <row r="49" spans="1:8">
      <c r="A49" s="25"/>
      <c r="B49" s="5">
        <v>27</v>
      </c>
      <c r="C49" s="37" t="s">
        <v>54</v>
      </c>
      <c r="D49" s="19">
        <v>2</v>
      </c>
      <c r="E49" s="28"/>
      <c r="F49" s="29">
        <f t="shared" si="0"/>
        <v>0</v>
      </c>
      <c r="G49" s="28"/>
      <c r="H49" s="29">
        <f t="shared" si="3"/>
        <v>0</v>
      </c>
    </row>
    <row r="50" spans="1:8">
      <c r="A50" s="25"/>
      <c r="B50" s="5">
        <v>28</v>
      </c>
      <c r="C50" s="37" t="s">
        <v>81</v>
      </c>
      <c r="D50" s="19">
        <v>10</v>
      </c>
      <c r="E50" s="28"/>
      <c r="F50" s="29">
        <f t="shared" si="0"/>
        <v>0</v>
      </c>
      <c r="G50" s="28"/>
      <c r="H50" s="29">
        <f t="shared" si="3"/>
        <v>0</v>
      </c>
    </row>
    <row r="51" spans="1:8">
      <c r="A51" s="25"/>
      <c r="B51" s="5">
        <v>29</v>
      </c>
      <c r="C51" s="37" t="s">
        <v>82</v>
      </c>
      <c r="D51" s="19">
        <v>39</v>
      </c>
      <c r="E51" s="28"/>
      <c r="F51" s="29">
        <f t="shared" si="0"/>
        <v>0</v>
      </c>
      <c r="G51" s="28"/>
      <c r="H51" s="29">
        <f t="shared" si="3"/>
        <v>0</v>
      </c>
    </row>
    <row r="52" spans="1:8">
      <c r="A52" s="25"/>
      <c r="B52" s="5">
        <v>30</v>
      </c>
      <c r="C52" s="37" t="s">
        <v>83</v>
      </c>
      <c r="D52" s="19">
        <v>1</v>
      </c>
      <c r="E52" s="28"/>
      <c r="F52" s="29">
        <f t="shared" si="0"/>
        <v>0</v>
      </c>
      <c r="G52" s="28"/>
      <c r="H52" s="29">
        <f t="shared" si="3"/>
        <v>0</v>
      </c>
    </row>
    <row r="53" spans="1:8">
      <c r="A53" s="25"/>
      <c r="B53" s="5">
        <v>31</v>
      </c>
      <c r="C53" s="37" t="s">
        <v>84</v>
      </c>
      <c r="D53" s="19">
        <v>5</v>
      </c>
      <c r="E53" s="28"/>
      <c r="F53" s="29">
        <f t="shared" si="0"/>
        <v>0</v>
      </c>
      <c r="G53" s="28"/>
      <c r="H53" s="29">
        <f t="shared" si="3"/>
        <v>0</v>
      </c>
    </row>
    <row r="54" spans="1:8">
      <c r="A54" s="25"/>
      <c r="B54" s="5">
        <v>32</v>
      </c>
      <c r="C54" s="37" t="s">
        <v>85</v>
      </c>
      <c r="D54" s="19">
        <v>1</v>
      </c>
      <c r="E54" s="28"/>
      <c r="F54" s="29">
        <f t="shared" si="0"/>
        <v>0</v>
      </c>
      <c r="G54" s="28"/>
      <c r="H54" s="29">
        <f t="shared" si="3"/>
        <v>0</v>
      </c>
    </row>
    <row r="55" spans="1:8" ht="31.5">
      <c r="A55" s="25"/>
      <c r="B55" s="5">
        <v>33</v>
      </c>
      <c r="C55" s="37" t="s">
        <v>86</v>
      </c>
      <c r="D55" s="19">
        <v>1</v>
      </c>
      <c r="E55" s="28"/>
      <c r="F55" s="29">
        <f t="shared" si="0"/>
        <v>0</v>
      </c>
      <c r="G55" s="28"/>
      <c r="H55" s="29">
        <f t="shared" si="3"/>
        <v>0</v>
      </c>
    </row>
    <row r="56" spans="1:8">
      <c r="A56" s="25"/>
      <c r="B56" s="5">
        <v>34</v>
      </c>
      <c r="C56" s="37" t="s">
        <v>87</v>
      </c>
      <c r="D56" s="19">
        <v>2</v>
      </c>
      <c r="E56" s="28"/>
      <c r="F56" s="29">
        <f t="shared" si="0"/>
        <v>0</v>
      </c>
      <c r="G56" s="28"/>
      <c r="H56" s="29">
        <f t="shared" si="3"/>
        <v>0</v>
      </c>
    </row>
    <row r="57" spans="1:8" ht="31.5">
      <c r="A57" s="25"/>
      <c r="B57" s="5">
        <v>35</v>
      </c>
      <c r="C57" s="37" t="s">
        <v>88</v>
      </c>
      <c r="D57" s="19">
        <v>2</v>
      </c>
      <c r="E57" s="28"/>
      <c r="F57" s="29">
        <f t="shared" si="0"/>
        <v>0</v>
      </c>
      <c r="G57" s="28"/>
      <c r="H57" s="29">
        <f t="shared" si="3"/>
        <v>0</v>
      </c>
    </row>
    <row r="58" spans="1:8">
      <c r="A58" s="25"/>
      <c r="B58" s="5">
        <v>36</v>
      </c>
      <c r="C58" s="37" t="s">
        <v>89</v>
      </c>
      <c r="D58" s="19">
        <v>2</v>
      </c>
      <c r="E58" s="28"/>
      <c r="F58" s="29">
        <f t="shared" si="0"/>
        <v>0</v>
      </c>
      <c r="G58" s="28"/>
      <c r="H58" s="29">
        <f t="shared" si="3"/>
        <v>0</v>
      </c>
    </row>
    <row r="59" spans="1:8">
      <c r="A59" s="25"/>
      <c r="B59" s="5">
        <v>37</v>
      </c>
      <c r="C59" s="37" t="s">
        <v>90</v>
      </c>
      <c r="D59" s="19">
        <v>2</v>
      </c>
      <c r="E59" s="28"/>
      <c r="F59" s="29">
        <f t="shared" si="0"/>
        <v>0</v>
      </c>
      <c r="G59" s="28"/>
      <c r="H59" s="29">
        <f t="shared" si="3"/>
        <v>0</v>
      </c>
    </row>
    <row r="60" spans="1:8">
      <c r="A60" s="25"/>
      <c r="B60" s="5">
        <v>38</v>
      </c>
      <c r="C60" s="37" t="s">
        <v>51</v>
      </c>
      <c r="D60" s="19">
        <v>1</v>
      </c>
      <c r="E60" s="28"/>
      <c r="F60" s="29">
        <f t="shared" si="0"/>
        <v>0</v>
      </c>
      <c r="G60" s="28"/>
      <c r="H60" s="29">
        <f t="shared" si="3"/>
        <v>0</v>
      </c>
    </row>
    <row r="61" spans="1:8" ht="31.5">
      <c r="A61" s="25"/>
      <c r="B61" s="5">
        <v>39</v>
      </c>
      <c r="C61" s="37" t="s">
        <v>91</v>
      </c>
      <c r="D61" s="19">
        <v>1</v>
      </c>
      <c r="E61" s="28"/>
      <c r="F61" s="29">
        <f t="shared" si="0"/>
        <v>0</v>
      </c>
      <c r="G61" s="28"/>
      <c r="H61" s="29">
        <f t="shared" si="3"/>
        <v>0</v>
      </c>
    </row>
    <row r="62" spans="1:8">
      <c r="A62" s="25"/>
      <c r="B62" s="5">
        <v>40</v>
      </c>
      <c r="C62" s="37" t="s">
        <v>92</v>
      </c>
      <c r="D62" s="19">
        <v>9</v>
      </c>
      <c r="E62" s="28"/>
      <c r="F62" s="29">
        <f t="shared" si="0"/>
        <v>0</v>
      </c>
      <c r="G62" s="28"/>
      <c r="H62" s="29">
        <f t="shared" si="3"/>
        <v>0</v>
      </c>
    </row>
    <row r="63" spans="1:8">
      <c r="A63" s="25"/>
      <c r="B63" s="5">
        <v>41</v>
      </c>
      <c r="C63" s="37" t="s">
        <v>93</v>
      </c>
      <c r="D63" s="19">
        <v>1</v>
      </c>
      <c r="E63" s="28"/>
      <c r="F63" s="29">
        <f t="shared" si="0"/>
        <v>0</v>
      </c>
      <c r="G63" s="28"/>
      <c r="H63" s="29">
        <f t="shared" si="3"/>
        <v>0</v>
      </c>
    </row>
    <row r="64" spans="1:8">
      <c r="A64" s="25"/>
      <c r="B64" s="5"/>
      <c r="C64" s="24" t="s">
        <v>41</v>
      </c>
      <c r="D64" s="33">
        <f>SUM(D23:D63)</f>
        <v>253</v>
      </c>
      <c r="E64" s="36"/>
      <c r="F64" s="36">
        <f>SUM(F23:F63)</f>
        <v>0</v>
      </c>
      <c r="G64" s="36"/>
      <c r="H64" s="36">
        <f>SUM(H23:H63)</f>
        <v>0</v>
      </c>
    </row>
    <row r="65" spans="1:8">
      <c r="A65" s="25"/>
      <c r="B65" s="5"/>
      <c r="C65" s="24"/>
      <c r="D65" s="32"/>
      <c r="E65" s="30"/>
      <c r="F65" s="30"/>
      <c r="G65" s="30"/>
      <c r="H65" s="30"/>
    </row>
    <row r="66" spans="1:8" s="8" customFormat="1">
      <c r="A66" s="21"/>
      <c r="B66" s="21" t="s">
        <v>26</v>
      </c>
      <c r="C66" s="12" t="s">
        <v>102</v>
      </c>
      <c r="D66" s="11"/>
      <c r="E66" s="30"/>
      <c r="F66" s="30"/>
      <c r="G66" s="30"/>
      <c r="H66" s="30"/>
    </row>
    <row r="67" spans="1:8">
      <c r="A67" s="21"/>
      <c r="B67" s="21">
        <v>1</v>
      </c>
      <c r="C67" s="11" t="s">
        <v>103</v>
      </c>
      <c r="D67" s="19">
        <v>8</v>
      </c>
      <c r="E67" s="28"/>
      <c r="F67" s="29">
        <f t="shared" ref="F67:F74" si="4">D67*E67</f>
        <v>0</v>
      </c>
      <c r="G67" s="28"/>
      <c r="H67" s="29">
        <f t="shared" si="3"/>
        <v>0</v>
      </c>
    </row>
    <row r="68" spans="1:8">
      <c r="A68" s="21"/>
      <c r="B68" s="21">
        <v>2</v>
      </c>
      <c r="C68" s="11" t="s">
        <v>104</v>
      </c>
      <c r="D68" s="19">
        <v>1</v>
      </c>
      <c r="E68" s="28"/>
      <c r="F68" s="29">
        <f t="shared" si="4"/>
        <v>0</v>
      </c>
      <c r="G68" s="28"/>
      <c r="H68" s="29">
        <f t="shared" si="3"/>
        <v>0</v>
      </c>
    </row>
    <row r="69" spans="1:8">
      <c r="A69" s="21"/>
      <c r="B69" s="21">
        <v>3</v>
      </c>
      <c r="C69" s="11" t="s">
        <v>105</v>
      </c>
      <c r="D69" s="19">
        <v>2</v>
      </c>
      <c r="E69" s="28"/>
      <c r="F69" s="29">
        <f t="shared" si="4"/>
        <v>0</v>
      </c>
      <c r="G69" s="28"/>
      <c r="H69" s="29">
        <f t="shared" si="3"/>
        <v>0</v>
      </c>
    </row>
    <row r="70" spans="1:8">
      <c r="A70" s="21"/>
      <c r="B70" s="21">
        <v>4</v>
      </c>
      <c r="C70" s="11" t="s">
        <v>106</v>
      </c>
      <c r="D70" s="19">
        <v>2</v>
      </c>
      <c r="E70" s="28"/>
      <c r="F70" s="29">
        <f t="shared" si="4"/>
        <v>0</v>
      </c>
      <c r="G70" s="28"/>
      <c r="H70" s="29">
        <f t="shared" si="3"/>
        <v>0</v>
      </c>
    </row>
    <row r="71" spans="1:8">
      <c r="A71" s="21"/>
      <c r="B71" s="21">
        <v>5</v>
      </c>
      <c r="C71" s="11" t="s">
        <v>107</v>
      </c>
      <c r="D71" s="19">
        <v>2</v>
      </c>
      <c r="E71" s="28"/>
      <c r="F71" s="29">
        <f t="shared" si="4"/>
        <v>0</v>
      </c>
      <c r="G71" s="28"/>
      <c r="H71" s="29">
        <f t="shared" si="3"/>
        <v>0</v>
      </c>
    </row>
    <row r="72" spans="1:8">
      <c r="A72" s="21"/>
      <c r="B72" s="21">
        <v>6</v>
      </c>
      <c r="C72" s="11" t="s">
        <v>108</v>
      </c>
      <c r="D72" s="19">
        <v>1</v>
      </c>
      <c r="E72" s="28"/>
      <c r="F72" s="29">
        <f t="shared" si="4"/>
        <v>0</v>
      </c>
      <c r="G72" s="28"/>
      <c r="H72" s="29">
        <f t="shared" si="3"/>
        <v>0</v>
      </c>
    </row>
    <row r="73" spans="1:8">
      <c r="A73" s="21"/>
      <c r="B73" s="21">
        <v>7</v>
      </c>
      <c r="C73" s="11" t="s">
        <v>109</v>
      </c>
      <c r="D73" s="19">
        <v>1</v>
      </c>
      <c r="E73" s="28"/>
      <c r="F73" s="29">
        <f t="shared" si="4"/>
        <v>0</v>
      </c>
      <c r="G73" s="28"/>
      <c r="H73" s="29">
        <f t="shared" si="3"/>
        <v>0</v>
      </c>
    </row>
    <row r="74" spans="1:8">
      <c r="A74" s="21"/>
      <c r="B74" s="21">
        <v>8</v>
      </c>
      <c r="C74" s="11" t="s">
        <v>110</v>
      </c>
      <c r="D74" s="19">
        <v>1</v>
      </c>
      <c r="E74" s="28"/>
      <c r="F74" s="29">
        <f t="shared" si="4"/>
        <v>0</v>
      </c>
      <c r="G74" s="28"/>
      <c r="H74" s="29">
        <f t="shared" si="3"/>
        <v>0</v>
      </c>
    </row>
    <row r="75" spans="1:8">
      <c r="A75" s="25"/>
      <c r="B75" s="5"/>
      <c r="C75" s="24" t="s">
        <v>111</v>
      </c>
      <c r="D75" s="33">
        <f>SUM(D67:D74)</f>
        <v>18</v>
      </c>
      <c r="E75" s="36"/>
      <c r="F75" s="36">
        <f>SUM(F67:F74)</f>
        <v>0</v>
      </c>
      <c r="G75" s="36"/>
      <c r="H75" s="36">
        <f>SUM(H67:H74)</f>
        <v>0</v>
      </c>
    </row>
    <row r="76" spans="1:8">
      <c r="A76" s="25"/>
      <c r="B76" s="5"/>
      <c r="C76" s="24"/>
      <c r="D76" s="32"/>
      <c r="E76" s="34"/>
      <c r="F76" s="34"/>
      <c r="G76" s="34"/>
      <c r="H76" s="30"/>
    </row>
    <row r="77" spans="1:8" s="8" customFormat="1">
      <c r="A77" s="26"/>
      <c r="B77" s="26" t="s">
        <v>27</v>
      </c>
      <c r="C77" s="24" t="s">
        <v>37</v>
      </c>
      <c r="D77" s="23"/>
      <c r="E77" s="30"/>
      <c r="F77" s="30"/>
      <c r="G77" s="30"/>
      <c r="H77" s="30"/>
    </row>
    <row r="78" spans="1:8">
      <c r="A78" s="25"/>
      <c r="B78" s="5">
        <v>1</v>
      </c>
      <c r="C78" s="11" t="s">
        <v>29</v>
      </c>
      <c r="D78" s="5">
        <v>7</v>
      </c>
      <c r="E78" s="28"/>
      <c r="F78" s="29">
        <f t="shared" si="0"/>
        <v>0</v>
      </c>
      <c r="G78" s="28"/>
      <c r="H78" s="29">
        <f t="shared" si="3"/>
        <v>0</v>
      </c>
    </row>
    <row r="79" spans="1:8">
      <c r="A79" s="25"/>
      <c r="B79" s="5">
        <v>2</v>
      </c>
      <c r="C79" s="11" t="s">
        <v>31</v>
      </c>
      <c r="D79" s="5">
        <v>255</v>
      </c>
      <c r="E79" s="28"/>
      <c r="F79" s="29">
        <f t="shared" si="0"/>
        <v>0</v>
      </c>
      <c r="G79" s="28"/>
      <c r="H79" s="29">
        <f t="shared" si="3"/>
        <v>0</v>
      </c>
    </row>
    <row r="80" spans="1:8">
      <c r="A80" s="25"/>
      <c r="B80" s="5">
        <v>4</v>
      </c>
      <c r="C80" s="11" t="s">
        <v>30</v>
      </c>
      <c r="D80" s="5">
        <v>3</v>
      </c>
      <c r="E80" s="28"/>
      <c r="F80" s="29">
        <f t="shared" si="0"/>
        <v>0</v>
      </c>
      <c r="G80" s="28"/>
      <c r="H80" s="29">
        <f t="shared" si="3"/>
        <v>0</v>
      </c>
    </row>
    <row r="81" spans="1:8">
      <c r="A81" s="25"/>
      <c r="B81" s="5">
        <v>5</v>
      </c>
      <c r="C81" s="11" t="s">
        <v>33</v>
      </c>
      <c r="D81" s="5">
        <v>2</v>
      </c>
      <c r="E81" s="28"/>
      <c r="F81" s="29">
        <f t="shared" si="0"/>
        <v>0</v>
      </c>
      <c r="G81" s="28"/>
      <c r="H81" s="29">
        <f t="shared" si="3"/>
        <v>0</v>
      </c>
    </row>
    <row r="82" spans="1:8">
      <c r="A82" s="25"/>
      <c r="B82" s="5">
        <v>6</v>
      </c>
      <c r="C82" s="11" t="s">
        <v>34</v>
      </c>
      <c r="D82" s="5">
        <v>2</v>
      </c>
      <c r="E82" s="28"/>
      <c r="F82" s="29">
        <f t="shared" ref="F82:F114" si="5">D82*E82</f>
        <v>0</v>
      </c>
      <c r="G82" s="28"/>
      <c r="H82" s="29">
        <f t="shared" si="3"/>
        <v>0</v>
      </c>
    </row>
    <row r="83" spans="1:8">
      <c r="A83" s="25"/>
      <c r="B83" s="5">
        <v>7</v>
      </c>
      <c r="C83" s="11" t="s">
        <v>35</v>
      </c>
      <c r="D83" s="5">
        <v>1</v>
      </c>
      <c r="E83" s="28"/>
      <c r="F83" s="29">
        <f t="shared" si="5"/>
        <v>0</v>
      </c>
      <c r="G83" s="28"/>
      <c r="H83" s="29">
        <f t="shared" si="3"/>
        <v>0</v>
      </c>
    </row>
    <row r="84" spans="1:8">
      <c r="A84" s="25"/>
      <c r="B84" s="5">
        <v>8</v>
      </c>
      <c r="C84" s="11" t="s">
        <v>36</v>
      </c>
      <c r="D84" s="5">
        <v>4</v>
      </c>
      <c r="E84" s="28"/>
      <c r="F84" s="29">
        <f t="shared" si="5"/>
        <v>0</v>
      </c>
      <c r="G84" s="28"/>
      <c r="H84" s="29">
        <f t="shared" si="3"/>
        <v>0</v>
      </c>
    </row>
    <row r="85" spans="1:8">
      <c r="A85" s="25"/>
      <c r="B85" s="5">
        <v>9</v>
      </c>
      <c r="C85" s="11" t="s">
        <v>32</v>
      </c>
      <c r="D85" s="5">
        <v>1</v>
      </c>
      <c r="E85" s="28"/>
      <c r="F85" s="29">
        <f t="shared" si="5"/>
        <v>0</v>
      </c>
      <c r="G85" s="28"/>
      <c r="H85" s="29">
        <f t="shared" si="3"/>
        <v>0</v>
      </c>
    </row>
    <row r="86" spans="1:8">
      <c r="A86" s="25"/>
      <c r="B86" s="25"/>
      <c r="C86" s="24" t="s">
        <v>42</v>
      </c>
      <c r="D86" s="23">
        <f>SUM(D78:D85)</f>
        <v>275</v>
      </c>
      <c r="E86" s="36"/>
      <c r="F86" s="36">
        <f>SUM(F78:F85)</f>
        <v>0</v>
      </c>
      <c r="G86" s="36"/>
      <c r="H86" s="36">
        <f>SUM(H78:H85)</f>
        <v>0</v>
      </c>
    </row>
    <row r="87" spans="1:8">
      <c r="A87" s="25"/>
      <c r="B87" s="25"/>
      <c r="C87" s="24"/>
      <c r="D87" s="23"/>
      <c r="E87" s="30"/>
      <c r="F87" s="30"/>
      <c r="G87" s="30"/>
      <c r="H87" s="30"/>
    </row>
    <row r="88" spans="1:8" s="8" customFormat="1">
      <c r="A88" s="26" t="s">
        <v>118</v>
      </c>
      <c r="B88" s="25"/>
      <c r="C88" s="24" t="s">
        <v>18</v>
      </c>
      <c r="D88" s="23"/>
      <c r="E88" s="30"/>
      <c r="F88" s="30"/>
      <c r="G88" s="30"/>
      <c r="H88" s="30"/>
    </row>
    <row r="89" spans="1:8">
      <c r="A89" s="25"/>
      <c r="B89" s="5">
        <v>1</v>
      </c>
      <c r="C89" s="38" t="s">
        <v>9</v>
      </c>
      <c r="D89" s="10">
        <v>1</v>
      </c>
      <c r="E89" s="28"/>
      <c r="F89" s="29">
        <f t="shared" si="5"/>
        <v>0</v>
      </c>
      <c r="G89" s="28"/>
      <c r="H89" s="29">
        <f t="shared" si="3"/>
        <v>0</v>
      </c>
    </row>
    <row r="90" spans="1:8">
      <c r="A90" s="25"/>
      <c r="B90" s="5">
        <v>2</v>
      </c>
      <c r="C90" s="38" t="s">
        <v>10</v>
      </c>
      <c r="D90" s="10">
        <v>3</v>
      </c>
      <c r="E90" s="28"/>
      <c r="F90" s="29">
        <f t="shared" si="5"/>
        <v>0</v>
      </c>
      <c r="G90" s="28"/>
      <c r="H90" s="29">
        <f t="shared" si="3"/>
        <v>0</v>
      </c>
    </row>
    <row r="91" spans="1:8" ht="63">
      <c r="A91" s="25"/>
      <c r="B91" s="5">
        <v>3</v>
      </c>
      <c r="C91" s="38" t="s">
        <v>11</v>
      </c>
      <c r="D91" s="10">
        <v>23</v>
      </c>
      <c r="E91" s="28"/>
      <c r="F91" s="29">
        <f t="shared" si="5"/>
        <v>0</v>
      </c>
      <c r="G91" s="28"/>
      <c r="H91" s="29">
        <f t="shared" ref="H91:H114" si="6">D91*G91</f>
        <v>0</v>
      </c>
    </row>
    <row r="92" spans="1:8" ht="47.25">
      <c r="A92" s="25"/>
      <c r="B92" s="5">
        <v>4</v>
      </c>
      <c r="C92" s="38" t="s">
        <v>12</v>
      </c>
      <c r="D92" s="10">
        <v>10</v>
      </c>
      <c r="E92" s="28"/>
      <c r="F92" s="29">
        <f t="shared" si="5"/>
        <v>0</v>
      </c>
      <c r="G92" s="28"/>
      <c r="H92" s="29">
        <f t="shared" si="6"/>
        <v>0</v>
      </c>
    </row>
    <row r="93" spans="1:8" ht="63">
      <c r="A93" s="25"/>
      <c r="B93" s="5">
        <v>5</v>
      </c>
      <c r="C93" s="38" t="s">
        <v>13</v>
      </c>
      <c r="D93" s="10">
        <v>2</v>
      </c>
      <c r="E93" s="28"/>
      <c r="F93" s="29">
        <f t="shared" si="5"/>
        <v>0</v>
      </c>
      <c r="G93" s="28"/>
      <c r="H93" s="29">
        <f t="shared" si="6"/>
        <v>0</v>
      </c>
    </row>
    <row r="94" spans="1:8" ht="63">
      <c r="A94" s="25"/>
      <c r="B94" s="5">
        <v>6</v>
      </c>
      <c r="C94" s="38" t="s">
        <v>14</v>
      </c>
      <c r="D94" s="10">
        <v>2</v>
      </c>
      <c r="E94" s="28"/>
      <c r="F94" s="29">
        <f t="shared" si="5"/>
        <v>0</v>
      </c>
      <c r="G94" s="28"/>
      <c r="H94" s="29">
        <f t="shared" si="6"/>
        <v>0</v>
      </c>
    </row>
    <row r="95" spans="1:8" ht="63">
      <c r="A95" s="25"/>
      <c r="B95" s="5">
        <v>7</v>
      </c>
      <c r="C95" s="38" t="s">
        <v>15</v>
      </c>
      <c r="D95" s="10">
        <v>4</v>
      </c>
      <c r="E95" s="28"/>
      <c r="F95" s="29">
        <f t="shared" si="5"/>
        <v>0</v>
      </c>
      <c r="G95" s="28"/>
      <c r="H95" s="29">
        <f t="shared" si="6"/>
        <v>0</v>
      </c>
    </row>
    <row r="96" spans="1:8" ht="47.25">
      <c r="A96" s="25"/>
      <c r="B96" s="5">
        <v>8</v>
      </c>
      <c r="C96" s="38" t="s">
        <v>16</v>
      </c>
      <c r="D96" s="10">
        <v>3</v>
      </c>
      <c r="E96" s="28"/>
      <c r="F96" s="29">
        <f t="shared" si="5"/>
        <v>0</v>
      </c>
      <c r="G96" s="28"/>
      <c r="H96" s="29">
        <f t="shared" si="6"/>
        <v>0</v>
      </c>
    </row>
    <row r="97" spans="1:8" ht="63">
      <c r="A97" s="25"/>
      <c r="B97" s="5">
        <v>9</v>
      </c>
      <c r="C97" s="38" t="s">
        <v>17</v>
      </c>
      <c r="D97" s="10">
        <v>1</v>
      </c>
      <c r="E97" s="28"/>
      <c r="F97" s="29">
        <f t="shared" si="5"/>
        <v>0</v>
      </c>
      <c r="G97" s="28"/>
      <c r="H97" s="29">
        <f t="shared" si="6"/>
        <v>0</v>
      </c>
    </row>
    <row r="98" spans="1:8">
      <c r="A98" s="25"/>
      <c r="B98" s="5"/>
      <c r="C98" s="24" t="s">
        <v>43</v>
      </c>
      <c r="D98" s="23">
        <f>SUM(D89:D97)</f>
        <v>49</v>
      </c>
      <c r="E98" s="36"/>
      <c r="F98" s="36">
        <f>SUM(F89:F97)</f>
        <v>0</v>
      </c>
      <c r="G98" s="36"/>
      <c r="H98" s="36">
        <f>SUM(H89:H97)</f>
        <v>0</v>
      </c>
    </row>
    <row r="99" spans="1:8">
      <c r="A99" s="25"/>
      <c r="B99" s="5"/>
      <c r="C99" s="24"/>
      <c r="D99" s="16"/>
      <c r="E99" s="30"/>
      <c r="F99" s="30"/>
      <c r="G99" s="30"/>
      <c r="H99" s="30"/>
    </row>
    <row r="100" spans="1:8" s="8" customFormat="1" ht="31.5">
      <c r="A100" s="26" t="s">
        <v>119</v>
      </c>
      <c r="B100" s="25"/>
      <c r="C100" s="24" t="s">
        <v>112</v>
      </c>
      <c r="D100" s="23"/>
      <c r="E100" s="30"/>
      <c r="F100" s="30"/>
      <c r="G100" s="30"/>
      <c r="H100" s="30"/>
    </row>
    <row r="101" spans="1:8" ht="80.25" customHeight="1">
      <c r="A101" s="25"/>
      <c r="B101" s="13">
        <v>1</v>
      </c>
      <c r="C101" s="14" t="s">
        <v>94</v>
      </c>
      <c r="D101" s="5">
        <v>1</v>
      </c>
      <c r="E101" s="28"/>
      <c r="F101" s="29">
        <f t="shared" si="5"/>
        <v>0</v>
      </c>
      <c r="G101" s="28"/>
      <c r="H101" s="29">
        <f t="shared" si="6"/>
        <v>0</v>
      </c>
    </row>
    <row r="102" spans="1:8" ht="78.75">
      <c r="A102" s="25"/>
      <c r="B102" s="5">
        <v>2</v>
      </c>
      <c r="C102" s="14" t="s">
        <v>95</v>
      </c>
      <c r="D102" s="5">
        <v>1</v>
      </c>
      <c r="E102" s="28"/>
      <c r="F102" s="29">
        <f t="shared" si="5"/>
        <v>0</v>
      </c>
      <c r="G102" s="28"/>
      <c r="H102" s="29">
        <f t="shared" si="6"/>
        <v>0</v>
      </c>
    </row>
    <row r="103" spans="1:8">
      <c r="A103" s="25"/>
      <c r="B103" s="5">
        <v>3</v>
      </c>
      <c r="C103" s="14" t="s">
        <v>96</v>
      </c>
      <c r="D103" s="5">
        <v>1</v>
      </c>
      <c r="E103" s="28"/>
      <c r="F103" s="29">
        <f t="shared" si="5"/>
        <v>0</v>
      </c>
      <c r="G103" s="28"/>
      <c r="H103" s="29">
        <f t="shared" si="6"/>
        <v>0</v>
      </c>
    </row>
    <row r="104" spans="1:8" ht="31.5">
      <c r="A104" s="25"/>
      <c r="B104" s="13">
        <v>4</v>
      </c>
      <c r="C104" s="39" t="s">
        <v>97</v>
      </c>
      <c r="D104" s="5">
        <v>1</v>
      </c>
      <c r="E104" s="28"/>
      <c r="F104" s="29">
        <f t="shared" si="5"/>
        <v>0</v>
      </c>
      <c r="G104" s="28"/>
      <c r="H104" s="29">
        <f t="shared" si="6"/>
        <v>0</v>
      </c>
    </row>
    <row r="105" spans="1:8">
      <c r="A105" s="25"/>
      <c r="B105" s="5"/>
      <c r="C105" s="24" t="s">
        <v>44</v>
      </c>
      <c r="D105" s="23"/>
      <c r="E105" s="36"/>
      <c r="F105" s="36">
        <f>SUM(F101:F104)</f>
        <v>0</v>
      </c>
      <c r="G105" s="36"/>
      <c r="H105" s="36">
        <f>SUM(H101:H104)</f>
        <v>0</v>
      </c>
    </row>
    <row r="106" spans="1:8">
      <c r="A106" s="25"/>
      <c r="B106" s="5"/>
      <c r="C106" s="24"/>
      <c r="D106" s="16"/>
      <c r="E106" s="30"/>
      <c r="F106" s="30"/>
      <c r="G106" s="30"/>
      <c r="H106" s="30"/>
    </row>
    <row r="107" spans="1:8" s="8" customFormat="1" ht="47.25">
      <c r="A107" s="26" t="s">
        <v>26</v>
      </c>
      <c r="B107" s="25"/>
      <c r="C107" s="24" t="s">
        <v>115</v>
      </c>
      <c r="D107" s="23"/>
      <c r="E107" s="30"/>
      <c r="F107" s="30"/>
      <c r="G107" s="30"/>
      <c r="H107" s="30"/>
    </row>
    <row r="108" spans="1:8">
      <c r="A108" s="23"/>
      <c r="B108" s="23">
        <v>1</v>
      </c>
      <c r="C108" s="20" t="s">
        <v>98</v>
      </c>
      <c r="D108" s="23">
        <v>2</v>
      </c>
      <c r="E108" s="28"/>
      <c r="F108" s="29">
        <f t="shared" si="5"/>
        <v>0</v>
      </c>
      <c r="G108" s="28"/>
      <c r="H108" s="29">
        <f t="shared" si="6"/>
        <v>0</v>
      </c>
    </row>
    <row r="109" spans="1:8">
      <c r="A109" s="2"/>
      <c r="B109" s="21">
        <v>2</v>
      </c>
      <c r="C109" s="20" t="s">
        <v>19</v>
      </c>
      <c r="D109" s="21">
        <v>1</v>
      </c>
      <c r="E109" s="28"/>
      <c r="F109" s="29">
        <f t="shared" si="5"/>
        <v>0</v>
      </c>
      <c r="G109" s="28"/>
      <c r="H109" s="29">
        <f t="shared" si="6"/>
        <v>0</v>
      </c>
    </row>
    <row r="110" spans="1:8">
      <c r="A110" s="2"/>
      <c r="B110" s="23">
        <v>3</v>
      </c>
      <c r="C110" s="20" t="s">
        <v>99</v>
      </c>
      <c r="D110" s="21">
        <v>2</v>
      </c>
      <c r="E110" s="28"/>
      <c r="F110" s="29">
        <f t="shared" si="5"/>
        <v>0</v>
      </c>
      <c r="G110" s="28"/>
      <c r="H110" s="29">
        <f t="shared" si="6"/>
        <v>0</v>
      </c>
    </row>
    <row r="111" spans="1:8" ht="31.5">
      <c r="A111" s="2"/>
      <c r="B111" s="21">
        <v>4</v>
      </c>
      <c r="C111" s="20" t="s">
        <v>100</v>
      </c>
      <c r="D111" s="21">
        <v>1</v>
      </c>
      <c r="E111" s="28"/>
      <c r="F111" s="29">
        <f t="shared" si="5"/>
        <v>0</v>
      </c>
      <c r="G111" s="28"/>
      <c r="H111" s="29">
        <f t="shared" si="6"/>
        <v>0</v>
      </c>
    </row>
    <row r="112" spans="1:8">
      <c r="A112" s="2"/>
      <c r="B112" s="21"/>
      <c r="C112" s="15" t="s">
        <v>101</v>
      </c>
      <c r="D112" s="21"/>
      <c r="E112" s="30"/>
      <c r="F112" s="30"/>
      <c r="G112" s="30"/>
      <c r="H112" s="30"/>
    </row>
    <row r="113" spans="1:8">
      <c r="A113" s="2"/>
      <c r="B113" s="21">
        <v>5</v>
      </c>
      <c r="C113" s="20" t="s">
        <v>20</v>
      </c>
      <c r="D113" s="21">
        <v>1</v>
      </c>
      <c r="E113" s="28"/>
      <c r="F113" s="29">
        <f t="shared" si="5"/>
        <v>0</v>
      </c>
      <c r="G113" s="28"/>
      <c r="H113" s="29">
        <f t="shared" si="6"/>
        <v>0</v>
      </c>
    </row>
    <row r="114" spans="1:8" ht="20.25" customHeight="1">
      <c r="A114" s="2"/>
      <c r="B114" s="23">
        <v>6</v>
      </c>
      <c r="C114" s="20" t="s">
        <v>21</v>
      </c>
      <c r="D114" s="21">
        <v>1</v>
      </c>
      <c r="E114" s="28"/>
      <c r="F114" s="29">
        <f t="shared" si="5"/>
        <v>0</v>
      </c>
      <c r="G114" s="28"/>
      <c r="H114" s="29">
        <f t="shared" si="6"/>
        <v>0</v>
      </c>
    </row>
    <row r="115" spans="1:8">
      <c r="A115" s="25"/>
      <c r="B115" s="5"/>
      <c r="C115" s="24" t="s">
        <v>45</v>
      </c>
      <c r="D115" s="23"/>
      <c r="E115" s="36"/>
      <c r="F115" s="36">
        <f>SUM(F108:F114)</f>
        <v>0</v>
      </c>
      <c r="G115" s="36"/>
      <c r="H115" s="36">
        <f>SUM(H108:H114)</f>
        <v>0</v>
      </c>
    </row>
    <row r="116" spans="1:8">
      <c r="A116" s="25"/>
      <c r="B116" s="5"/>
      <c r="C116" s="24"/>
      <c r="D116" s="16"/>
      <c r="E116" s="30"/>
      <c r="F116" s="30"/>
      <c r="G116" s="30"/>
      <c r="H116" s="30"/>
    </row>
    <row r="117" spans="1:8" s="8" customFormat="1" ht="31.5">
      <c r="A117" s="26" t="s">
        <v>27</v>
      </c>
      <c r="B117" s="25"/>
      <c r="C117" s="12" t="s">
        <v>116</v>
      </c>
      <c r="D117" s="23"/>
      <c r="E117" s="30"/>
      <c r="F117" s="30"/>
      <c r="G117" s="30"/>
      <c r="H117" s="30"/>
    </row>
    <row r="118" spans="1:8">
      <c r="A118" s="23"/>
      <c r="B118" s="23">
        <v>1</v>
      </c>
      <c r="C118" s="11" t="s">
        <v>22</v>
      </c>
      <c r="D118" s="16">
        <v>1</v>
      </c>
      <c r="E118" s="28"/>
      <c r="F118" s="29">
        <f>(D118*E118)*12</f>
        <v>0</v>
      </c>
      <c r="G118" s="28"/>
      <c r="H118" s="29">
        <f>(D118*G118)*12</f>
        <v>0</v>
      </c>
    </row>
    <row r="119" spans="1:8">
      <c r="A119" s="2"/>
      <c r="B119" s="21">
        <v>2</v>
      </c>
      <c r="C119" s="11" t="s">
        <v>23</v>
      </c>
      <c r="D119" s="16">
        <v>2</v>
      </c>
      <c r="E119" s="28"/>
      <c r="F119" s="29">
        <f t="shared" ref="F119:F120" si="7">(D119*E119)*12</f>
        <v>0</v>
      </c>
      <c r="G119" s="28"/>
      <c r="H119" s="29">
        <f t="shared" ref="H119:H120" si="8">(D119*G119)*12</f>
        <v>0</v>
      </c>
    </row>
    <row r="120" spans="1:8">
      <c r="A120" s="2"/>
      <c r="B120" s="21">
        <v>3</v>
      </c>
      <c r="C120" s="11" t="s">
        <v>24</v>
      </c>
      <c r="D120" s="16">
        <v>5</v>
      </c>
      <c r="E120" s="28"/>
      <c r="F120" s="29">
        <f t="shared" si="7"/>
        <v>0</v>
      </c>
      <c r="G120" s="28"/>
      <c r="H120" s="29">
        <f t="shared" si="8"/>
        <v>0</v>
      </c>
    </row>
    <row r="121" spans="1:8">
      <c r="A121" s="25"/>
      <c r="B121" s="5"/>
      <c r="C121" s="24" t="s">
        <v>46</v>
      </c>
      <c r="D121" s="5"/>
      <c r="E121" s="29"/>
      <c r="F121" s="29">
        <f>SUM(F118:F120)</f>
        <v>0</v>
      </c>
      <c r="G121" s="29"/>
      <c r="H121" s="29">
        <f>SUM(H118:H120)</f>
        <v>0</v>
      </c>
    </row>
    <row r="122" spans="1:8">
      <c r="A122" s="25"/>
      <c r="B122" s="5"/>
      <c r="C122" s="9"/>
      <c r="D122" s="5"/>
      <c r="E122" s="29"/>
      <c r="F122" s="29"/>
      <c r="G122" s="29"/>
      <c r="H122" s="29"/>
    </row>
    <row r="123" spans="1:8">
      <c r="A123" s="25"/>
      <c r="B123" s="5"/>
      <c r="C123" s="24" t="s">
        <v>117</v>
      </c>
      <c r="D123" s="5"/>
      <c r="E123" s="29"/>
      <c r="F123" s="31">
        <f>F10+F20+F64+F75+F86+F98+F105+F115+F121</f>
        <v>0</v>
      </c>
      <c r="G123" s="31"/>
      <c r="H123" s="31">
        <f>H10+H20+H64+H75+H86+H98+H105+H115+H121</f>
        <v>0</v>
      </c>
    </row>
    <row r="124" spans="1:8">
      <c r="A124" s="25"/>
      <c r="B124" s="5"/>
      <c r="C124" s="9"/>
      <c r="D124" s="5"/>
      <c r="E124" s="29"/>
      <c r="F124" s="29"/>
      <c r="G124" s="29"/>
      <c r="H124" s="29"/>
    </row>
    <row r="125" spans="1:8" ht="21" customHeight="1">
      <c r="A125" s="25"/>
      <c r="B125" s="25"/>
      <c r="C125" s="24" t="s">
        <v>114</v>
      </c>
      <c r="D125" s="25"/>
      <c r="E125" s="31"/>
      <c r="F125" s="31"/>
      <c r="G125" s="7"/>
      <c r="H125" s="31">
        <f>F123+H123</f>
        <v>0</v>
      </c>
    </row>
  </sheetData>
  <sheetProtection password="CAE5" sheet="1" objects="1" scenarios="1"/>
  <autoFilter ref="A3:H121">
    <filterColumn colId="0" showButton="0"/>
    <filterColumn colId="2"/>
    <filterColumn colId="7"/>
  </autoFilter>
  <mergeCells count="6">
    <mergeCell ref="A1:H1"/>
    <mergeCell ref="G2:H2"/>
    <mergeCell ref="E2:F2"/>
    <mergeCell ref="C2:C3"/>
    <mergeCell ref="D2:D3"/>
    <mergeCell ref="A2:B3"/>
  </mergeCells>
  <dataValidations count="1">
    <dataValidation type="whole" allowBlank="1" showInputMessage="1" showErrorMessage="1" sqref="E1:E1048576">
      <formula1>0</formula1>
      <formula2>1000000</formula2>
    </dataValidation>
  </dataValidations>
  <pageMargins left="0.51181102362204722" right="0.51181102362204722" top="0.55118110236220474" bottom="0.55118110236220474" header="0.31496062992125984" footer="0.31496062992125984"/>
  <pageSetup paperSize="9" scale="83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I14" sqref="I14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BQ</vt:lpstr>
      <vt:lpstr>Sheet2</vt:lpstr>
      <vt:lpstr>BQ!Print_Area</vt:lpstr>
    </vt:vector>
  </TitlesOfParts>
  <Company>Wipro Limited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Valued Customer</dc:creator>
  <cp:lastModifiedBy>copt</cp:lastModifiedBy>
  <cp:lastPrinted>2023-11-07T11:13:34Z</cp:lastPrinted>
  <dcterms:created xsi:type="dcterms:W3CDTF">2018-07-23T09:00:46Z</dcterms:created>
  <dcterms:modified xsi:type="dcterms:W3CDTF">2023-11-08T04:22:14Z</dcterms:modified>
</cp:coreProperties>
</file>